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S:\BGT_Shared\2021\2021 AAG Monthly Reports\Consolidated\06-2021\MTA Consolidated Reports. pdfs\Excel &amp; Word\Files for Amy &amp; Joshua\"/>
    </mc:Choice>
  </mc:AlternateContent>
  <xr:revisionPtr revIDLastSave="0" documentId="13_ncr:1_{ED2039C9-87E1-4709-B3C9-527F0CEB90CC}" xr6:coauthVersionLast="45" xr6:coauthVersionMax="45" xr10:uidLastSave="{00000000-0000-0000-0000-000000000000}"/>
  <bookViews>
    <workbookView xWindow="3075" yWindow="765" windowWidth="22485" windowHeight="14835" xr2:uid="{00000000-000D-0000-FFFF-FFFF00000000}"/>
  </bookViews>
  <sheets>
    <sheet name="JUNE Cons Subsidies-ACCRUAL" sheetId="4" r:id="rId1"/>
    <sheet name="JUNE Variance Expl-ACCRUAL" sheetId="12" r:id="rId2"/>
    <sheet name="JUNE Cons Subsidies-CASH" sheetId="6" r:id="rId3"/>
    <sheet name="JUNE Variance Expl-CASH" sheetId="14" r:id="rId4"/>
  </sheets>
  <definedNames>
    <definedName name="_xlnm.Print_Area" localSheetId="0">'JUNE Cons Subsidies-ACCRUAL'!$A$1:$J$75</definedName>
    <definedName name="_xlnm.Print_Area" localSheetId="2">'JUNE Cons Subsidies-CASH'!$A$1:$U$156</definedName>
    <definedName name="_xlnm.Print_Area" localSheetId="1">'JUNE Variance Expl-ACCRUAL'!$A$1:$F$83</definedName>
    <definedName name="_xlnm.Print_Area" localSheetId="3">'JUNE Variance Expl-CASH'!$A$1:$F$84</definedName>
    <definedName name="_xlnm.Print_Titles" localSheetId="3">'JUNE Variance Expl-CASH'!$1:$6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53" i="6" l="1"/>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8" i="6"/>
  <c r="AA107" i="6"/>
  <c r="AA106" i="6"/>
  <c r="AA105" i="6"/>
  <c r="AA104" i="6"/>
  <c r="AA103" i="6"/>
  <c r="AA102" i="6"/>
  <c r="AA101" i="6"/>
  <c r="AA100" i="6"/>
  <c r="AA99" i="6"/>
  <c r="AA98" i="6"/>
  <c r="AA97" i="6"/>
  <c r="AA96" i="6"/>
  <c r="AA95" i="6"/>
  <c r="AA94" i="6"/>
  <c r="AA93" i="6"/>
  <c r="AA92" i="6"/>
  <c r="AB23" i="6"/>
  <c r="AB22" i="6"/>
  <c r="AB21" i="6"/>
  <c r="AB20" i="6"/>
  <c r="AB19" i="6"/>
  <c r="AB18" i="6"/>
  <c r="AD17" i="6"/>
  <c r="AE17" i="6" s="1"/>
  <c r="AF17" i="6" s="1"/>
  <c r="AG17" i="6" s="1"/>
  <c r="AH17" i="6" s="1"/>
  <c r="AI17" i="6" s="1"/>
  <c r="AJ17" i="6" s="1"/>
  <c r="AK17" i="6" s="1"/>
  <c r="AL17" i="6" s="1"/>
  <c r="AM17" i="6" s="1"/>
  <c r="AN17" i="6" s="1"/>
  <c r="AO17" i="6" s="1"/>
  <c r="AP17" i="6" s="1"/>
  <c r="AC18" i="6" s="1"/>
  <c r="AD18" i="6" s="1"/>
  <c r="AE18" i="6" s="1"/>
  <c r="AF18" i="6" s="1"/>
  <c r="AG18" i="6" s="1"/>
  <c r="AH18" i="6" s="1"/>
  <c r="AI18" i="6" s="1"/>
  <c r="AJ18" i="6" s="1"/>
  <c r="AK18" i="6" s="1"/>
  <c r="AL18" i="6" s="1"/>
  <c r="AM18" i="6" s="1"/>
  <c r="AN18" i="6" s="1"/>
  <c r="AO18" i="6" s="1"/>
  <c r="AP18" i="6" s="1"/>
  <c r="AC19" i="6" s="1"/>
  <c r="AD19" i="6" s="1"/>
  <c r="AE19" i="6" s="1"/>
  <c r="AF19" i="6" s="1"/>
  <c r="AG19" i="6" s="1"/>
  <c r="AH19" i="6" s="1"/>
  <c r="AI19" i="6" s="1"/>
  <c r="AJ19" i="6" s="1"/>
  <c r="AK19" i="6" s="1"/>
  <c r="AL19" i="6" s="1"/>
  <c r="AM19" i="6" s="1"/>
  <c r="AN19" i="6" s="1"/>
  <c r="AO19" i="6" s="1"/>
  <c r="AP19" i="6" s="1"/>
  <c r="AC20" i="6" s="1"/>
  <c r="AD20" i="6" s="1"/>
  <c r="AE20" i="6" s="1"/>
  <c r="AF20" i="6" s="1"/>
  <c r="AG20" i="6" s="1"/>
  <c r="AH20" i="6" s="1"/>
  <c r="AI20" i="6" s="1"/>
  <c r="AJ20" i="6" s="1"/>
  <c r="AK20" i="6" s="1"/>
  <c r="AL20" i="6" s="1"/>
  <c r="AM20" i="6" s="1"/>
  <c r="AN20" i="6" s="1"/>
  <c r="AO20" i="6" s="1"/>
  <c r="AP20" i="6" s="1"/>
  <c r="AC21" i="6" s="1"/>
  <c r="AD21" i="6" s="1"/>
  <c r="AE21" i="6" s="1"/>
  <c r="AF21" i="6" s="1"/>
  <c r="AG21" i="6" s="1"/>
  <c r="AH21" i="6" s="1"/>
  <c r="AI21" i="6" s="1"/>
  <c r="AJ21" i="6" s="1"/>
  <c r="AK21" i="6" s="1"/>
  <c r="AL21" i="6" s="1"/>
  <c r="AM21" i="6" s="1"/>
  <c r="AN21" i="6" s="1"/>
  <c r="AO21" i="6" s="1"/>
  <c r="AP21" i="6" s="1"/>
  <c r="AC22" i="6" s="1"/>
  <c r="AD22" i="6" s="1"/>
  <c r="AE22" i="6" s="1"/>
  <c r="AF22" i="6" s="1"/>
  <c r="AG22" i="6" s="1"/>
  <c r="AH22" i="6" s="1"/>
  <c r="AI22" i="6" s="1"/>
  <c r="AJ22" i="6" s="1"/>
  <c r="AK22" i="6" s="1"/>
  <c r="AL22" i="6" s="1"/>
  <c r="AM22" i="6" s="1"/>
  <c r="AN22" i="6" s="1"/>
  <c r="AO22" i="6" s="1"/>
  <c r="AP22" i="6" s="1"/>
  <c r="AC23" i="6" s="1"/>
  <c r="AD23" i="6" s="1"/>
  <c r="AE23" i="6" s="1"/>
  <c r="AF23" i="6" s="1"/>
  <c r="AG23" i="6" s="1"/>
  <c r="AH23" i="6" s="1"/>
  <c r="AI23" i="6" s="1"/>
  <c r="AJ23" i="6" s="1"/>
  <c r="AK23" i="6" s="1"/>
  <c r="AL23" i="6" s="1"/>
  <c r="AM23" i="6" s="1"/>
  <c r="AN23" i="6" s="1"/>
  <c r="AO23" i="6" s="1"/>
  <c r="AP23" i="6" s="1"/>
  <c r="AB17" i="6"/>
  <c r="AA14" i="6"/>
  <c r="AB13" i="6"/>
  <c r="AB12" i="6"/>
  <c r="AB11" i="6"/>
  <c r="AB10" i="6"/>
  <c r="AB9" i="6"/>
  <c r="AB8" i="6"/>
  <c r="AD7" i="6"/>
  <c r="AE7" i="6" s="1"/>
  <c r="AF7" i="6" s="1"/>
  <c r="AG7" i="6" s="1"/>
  <c r="AH7" i="6" s="1"/>
  <c r="AI7" i="6" s="1"/>
  <c r="AJ7" i="6" s="1"/>
  <c r="AK7" i="6" s="1"/>
  <c r="AL7" i="6" s="1"/>
  <c r="AM7" i="6" s="1"/>
  <c r="AN7" i="6" s="1"/>
  <c r="AB7" i="6"/>
  <c r="AO7" i="6" l="1"/>
  <c r="AP7" i="6" s="1"/>
  <c r="AC8" i="6" s="1"/>
  <c r="AD8" i="6" s="1"/>
  <c r="AE8" i="6" s="1"/>
  <c r="AF8" i="6" s="1"/>
  <c r="AG8" i="6" s="1"/>
  <c r="AH8" i="6" s="1"/>
  <c r="AI8" i="6" s="1"/>
  <c r="AJ8" i="6" s="1"/>
  <c r="AK8" i="6" s="1"/>
  <c r="AL8" i="6" s="1"/>
  <c r="AM8" i="6" s="1"/>
  <c r="AN8" i="6" s="1"/>
  <c r="AA15" i="6"/>
  <c r="AO8" i="6" l="1"/>
  <c r="AP8" i="6" s="1"/>
  <c r="AA16" i="6"/>
  <c r="AC9" i="6" l="1"/>
  <c r="AD9" i="6" s="1"/>
  <c r="AE9" i="6" s="1"/>
  <c r="AF9" i="6" s="1"/>
  <c r="AG9" i="6" s="1"/>
  <c r="AH9" i="6" s="1"/>
  <c r="AI9" i="6" s="1"/>
  <c r="AJ9" i="6" s="1"/>
  <c r="AK9" i="6" s="1"/>
  <c r="AL9" i="6" s="1"/>
  <c r="AM9" i="6" s="1"/>
  <c r="AN9" i="6" s="1"/>
  <c r="AA17" i="6"/>
  <c r="AA52" i="4"/>
  <c r="AA53" i="4" s="1"/>
  <c r="AA54" i="4" s="1"/>
  <c r="AA55" i="4" s="1"/>
  <c r="AA56" i="4" s="1"/>
  <c r="AA57" i="4" s="1"/>
  <c r="AA58" i="4" s="1"/>
  <c r="AA64" i="4" s="1"/>
  <c r="AA65" i="4" s="1"/>
  <c r="AA66" i="4" s="1"/>
  <c r="AA72" i="4" s="1"/>
  <c r="AA14" i="4"/>
  <c r="AA15" i="4" s="1"/>
  <c r="AA16" i="4" s="1"/>
  <c r="AA17" i="4" s="1"/>
  <c r="AA18" i="4" s="1"/>
  <c r="AA19" i="4" s="1"/>
  <c r="AA23" i="4" s="1"/>
  <c r="AA24" i="4" s="1"/>
  <c r="AA25" i="4" s="1"/>
  <c r="AD8" i="4"/>
  <c r="AE8" i="4" s="1"/>
  <c r="AF8" i="4" s="1"/>
  <c r="AG8" i="4" s="1"/>
  <c r="AH8" i="4" s="1"/>
  <c r="AI8" i="4" s="1"/>
  <c r="AJ8" i="4" s="1"/>
  <c r="AK8" i="4" s="1"/>
  <c r="AL8" i="4" s="1"/>
  <c r="AD7" i="4"/>
  <c r="AE7" i="4" s="1"/>
  <c r="AF7" i="4" s="1"/>
  <c r="AG7" i="4" s="1"/>
  <c r="AH7" i="4" s="1"/>
  <c r="AI7" i="4" s="1"/>
  <c r="AJ7" i="4" s="1"/>
  <c r="AK7" i="4" s="1"/>
  <c r="AL7" i="4" s="1"/>
  <c r="AO9" i="6" l="1"/>
  <c r="AP9" i="6" s="1"/>
  <c r="AA18" i="6"/>
  <c r="AM8" i="4"/>
  <c r="AN8" i="4" s="1"/>
  <c r="AO8" i="4" s="1"/>
  <c r="AP8" i="4" s="1"/>
  <c r="AM7" i="4"/>
  <c r="AN7" i="4" s="1"/>
  <c r="AO7" i="4" s="1"/>
  <c r="AP7" i="4" s="1"/>
  <c r="AC10" i="4"/>
  <c r="AC10" i="6" l="1"/>
  <c r="AD10" i="6" s="1"/>
  <c r="AE10" i="6" s="1"/>
  <c r="AF10" i="6" s="1"/>
  <c r="AG10" i="6" s="1"/>
  <c r="AH10" i="6" s="1"/>
  <c r="AI10" i="6" s="1"/>
  <c r="AJ10" i="6" s="1"/>
  <c r="AK10" i="6" s="1"/>
  <c r="AL10" i="6" s="1"/>
  <c r="AM10" i="6" s="1"/>
  <c r="AN10" i="6" s="1"/>
  <c r="AA19" i="6"/>
  <c r="AA32" i="4"/>
  <c r="AO10" i="6" l="1"/>
  <c r="AP10" i="6" s="1"/>
  <c r="AA23" i="6"/>
  <c r="AA33" i="4"/>
  <c r="AC11" i="6" l="1"/>
  <c r="AD11" i="6" s="1"/>
  <c r="AE11" i="6" s="1"/>
  <c r="AF11" i="6" s="1"/>
  <c r="AG11" i="6" s="1"/>
  <c r="AH11" i="6" s="1"/>
  <c r="AI11" i="6" s="1"/>
  <c r="AJ11" i="6" s="1"/>
  <c r="AK11" i="6" s="1"/>
  <c r="AL11" i="6" s="1"/>
  <c r="AM11" i="6" s="1"/>
  <c r="AN11" i="6" s="1"/>
  <c r="AA24" i="6"/>
  <c r="AA34" i="4"/>
  <c r="AO11" i="6" l="1"/>
  <c r="AP11" i="6" s="1"/>
  <c r="AA25" i="6"/>
  <c r="AA35" i="4"/>
  <c r="AC12" i="6" l="1"/>
  <c r="AD12" i="6" s="1"/>
  <c r="AE12" i="6" s="1"/>
  <c r="AF12" i="6" s="1"/>
  <c r="AG12" i="6" s="1"/>
  <c r="AH12" i="6" s="1"/>
  <c r="AI12" i="6" s="1"/>
  <c r="AJ12" i="6" s="1"/>
  <c r="AK12" i="6" s="1"/>
  <c r="AL12" i="6" s="1"/>
  <c r="AM12" i="6" s="1"/>
  <c r="AN12" i="6" s="1"/>
  <c r="AA36" i="4"/>
  <c r="AA37" i="4"/>
  <c r="AC25" i="6"/>
  <c r="AO12" i="6" l="1"/>
  <c r="AP12" i="6" s="1"/>
  <c r="AA38" i="4"/>
  <c r="AC13" i="6" l="1"/>
  <c r="AD13" i="6" s="1"/>
  <c r="AE13" i="6" s="1"/>
  <c r="AF13" i="6" s="1"/>
  <c r="AG13" i="6" s="1"/>
  <c r="AH13" i="6" s="1"/>
  <c r="AI13" i="6" s="1"/>
  <c r="AJ13" i="6" s="1"/>
  <c r="AK13" i="6" s="1"/>
  <c r="AL13" i="6" s="1"/>
  <c r="AM13" i="6" s="1"/>
  <c r="AN13" i="6" s="1"/>
  <c r="AO13" i="6" s="1"/>
  <c r="AP13" i="6" s="1"/>
  <c r="AA39" i="4"/>
  <c r="AA32" i="6" l="1"/>
  <c r="AA40" i="4"/>
  <c r="AA33" i="6" l="1"/>
  <c r="AA44" i="4"/>
  <c r="AA46" i="4" s="1"/>
  <c r="AA34" i="6" l="1"/>
  <c r="AA47" i="4"/>
  <c r="J71" i="12"/>
  <c r="AA35" i="6" l="1"/>
  <c r="AA48" i="4"/>
  <c r="AA37" i="6" l="1"/>
  <c r="AA36" i="6"/>
  <c r="AA38" i="6" l="1"/>
  <c r="AA39" i="6" l="1"/>
  <c r="AA40" i="6" l="1"/>
  <c r="J21" i="12"/>
  <c r="J17" i="12"/>
  <c r="K17" i="12" s="1"/>
  <c r="J28" i="12"/>
  <c r="K28" i="12" s="1"/>
  <c r="J15" i="12"/>
  <c r="K15" i="12" s="1"/>
  <c r="J20" i="12"/>
  <c r="K20" i="12" s="1"/>
  <c r="J33" i="12"/>
  <c r="K33" i="12" s="1"/>
  <c r="AA44" i="6" l="1"/>
  <c r="J24" i="12"/>
  <c r="K24" i="12" s="1"/>
  <c r="J14" i="12"/>
  <c r="K14" i="12" s="1"/>
  <c r="J16" i="12"/>
  <c r="K16" i="12" s="1"/>
  <c r="J27" i="12"/>
  <c r="K27" i="12" s="1"/>
  <c r="J22" i="12"/>
  <c r="K22" i="12" s="1"/>
  <c r="J32" i="12"/>
  <c r="K32" i="12" s="1"/>
  <c r="J29" i="12"/>
  <c r="K29" i="12" s="1"/>
  <c r="J26" i="12"/>
  <c r="K26" i="12" s="1"/>
  <c r="J13" i="12"/>
  <c r="K13" i="12" s="1"/>
  <c r="J23" i="12"/>
  <c r="J19" i="12"/>
  <c r="K19" i="12" s="1"/>
  <c r="J72" i="12"/>
  <c r="K72" i="12" s="1"/>
  <c r="J30" i="12"/>
  <c r="K30" i="12" s="1"/>
  <c r="J12" i="12"/>
  <c r="K12" i="12" s="1"/>
  <c r="J25" i="12"/>
  <c r="K25" i="12" s="1"/>
  <c r="AA51" i="6" l="1"/>
  <c r="AA46" i="6"/>
  <c r="K23" i="12"/>
  <c r="J56" i="12"/>
  <c r="K56" i="12" s="1"/>
  <c r="J64" i="12"/>
  <c r="K64" i="12" s="1"/>
  <c r="J52" i="12"/>
  <c r="K52" i="12" s="1"/>
  <c r="J66" i="12"/>
  <c r="K66" i="12" s="1"/>
  <c r="J54" i="12"/>
  <c r="K54" i="12" s="1"/>
  <c r="J31" i="12"/>
  <c r="K31" i="12" s="1"/>
  <c r="J18" i="12"/>
  <c r="K18" i="12" s="1"/>
  <c r="J67" i="12"/>
  <c r="K67" i="12" s="1"/>
  <c r="J55" i="12"/>
  <c r="K55" i="12" s="1"/>
  <c r="J63" i="12"/>
  <c r="K63" i="12" s="1"/>
  <c r="J58" i="12"/>
  <c r="K58" i="12" s="1"/>
  <c r="J53" i="12"/>
  <c r="K53" i="12" s="1"/>
  <c r="J69" i="12"/>
  <c r="K69" i="12" s="1"/>
  <c r="J68" i="12"/>
  <c r="K68" i="12" s="1"/>
  <c r="J59" i="12"/>
  <c r="K59" i="12" s="1"/>
  <c r="J62" i="12"/>
  <c r="K62" i="12" s="1"/>
  <c r="J61" i="12"/>
  <c r="K61" i="12" s="1"/>
  <c r="J73" i="12"/>
  <c r="K73" i="12" s="1"/>
  <c r="J34" i="12"/>
  <c r="K34" i="12" s="1"/>
  <c r="K21" i="12"/>
  <c r="AA47" i="6" l="1"/>
  <c r="AA52" i="6"/>
  <c r="J65" i="12"/>
  <c r="K65" i="12" s="1"/>
  <c r="J70" i="12"/>
  <c r="K70" i="12" s="1"/>
  <c r="J57" i="12"/>
  <c r="K57" i="12" s="1"/>
  <c r="J60" i="12"/>
  <c r="K60" i="12" s="1"/>
  <c r="J51" i="12"/>
  <c r="K51" i="12" s="1"/>
  <c r="J74" i="12"/>
  <c r="K74" i="12" s="1"/>
  <c r="J35" i="12"/>
  <c r="K35" i="12" s="1"/>
  <c r="AA53" i="6" l="1"/>
  <c r="AA48" i="6"/>
  <c r="J36" i="12"/>
  <c r="K36" i="12" s="1"/>
  <c r="J75" i="12"/>
  <c r="K75" i="12" s="1"/>
  <c r="AA54" i="6" l="1"/>
  <c r="J37" i="12"/>
  <c r="K37" i="12" s="1"/>
  <c r="J76" i="12"/>
  <c r="K76" i="12" s="1"/>
  <c r="J77" i="12"/>
  <c r="K77" i="12" s="1"/>
  <c r="AA55" i="6" l="1"/>
  <c r="K71" i="12"/>
  <c r="J38" i="12"/>
  <c r="K38" i="12" s="1"/>
  <c r="AA56" i="6" l="1"/>
  <c r="J39" i="12"/>
  <c r="K39" i="12" s="1"/>
  <c r="J78" i="12"/>
  <c r="K78" i="12" s="1"/>
  <c r="AA57" i="6" l="1"/>
  <c r="J79" i="12"/>
  <c r="K79" i="12" s="1"/>
  <c r="J40" i="12"/>
  <c r="K40" i="12" s="1"/>
  <c r="AA58" i="6" l="1"/>
  <c r="J80" i="12"/>
  <c r="K80" i="12" s="1"/>
  <c r="J41" i="12"/>
  <c r="K41" i="12" s="1"/>
  <c r="AA61" i="6" l="1"/>
  <c r="J81" i="12"/>
  <c r="K81" i="12" s="1"/>
  <c r="J42" i="12"/>
  <c r="K42" i="12" s="1"/>
  <c r="AA66" i="6" l="1"/>
  <c r="J82" i="12"/>
  <c r="K82" i="12" s="1"/>
  <c r="J43" i="12"/>
  <c r="K43" i="12" s="1"/>
  <c r="AA67" i="6" l="1"/>
  <c r="AA68" i="6" l="1"/>
  <c r="AA74" i="6" l="1"/>
  <c r="J33" i="14" l="1"/>
  <c r="K33" i="14" s="1"/>
  <c r="J17" i="14"/>
  <c r="K17" i="14" s="1"/>
  <c r="J23" i="14"/>
  <c r="J22" i="14"/>
  <c r="K22" i="14" s="1"/>
  <c r="J32" i="14"/>
  <c r="K32" i="14" s="1"/>
  <c r="J19" i="14"/>
  <c r="K19" i="14" s="1"/>
  <c r="J20" i="14"/>
  <c r="K20" i="14" s="1"/>
  <c r="J24" i="14"/>
  <c r="K24" i="14" s="1"/>
  <c r="J13" i="14"/>
  <c r="K13" i="14" s="1"/>
  <c r="J16" i="14"/>
  <c r="K16" i="14" s="1"/>
  <c r="J29" i="14"/>
  <c r="K29" i="14" s="1"/>
  <c r="J30" i="14"/>
  <c r="K30" i="14" s="1"/>
  <c r="J28" i="14"/>
  <c r="K28" i="14" s="1"/>
  <c r="J15" i="14"/>
  <c r="K15" i="14" s="1"/>
  <c r="J25" i="14"/>
  <c r="K25" i="14" s="1"/>
  <c r="J27" i="14"/>
  <c r="K27" i="14" s="1"/>
  <c r="J14" i="14"/>
  <c r="K14" i="14" s="1"/>
  <c r="J34" i="14"/>
  <c r="K34" i="14" s="1"/>
  <c r="J73" i="14"/>
  <c r="K73" i="14" s="1"/>
  <c r="J26" i="14" l="1"/>
  <c r="K23" i="14" s="1"/>
  <c r="J68" i="14"/>
  <c r="K68" i="14" s="1"/>
  <c r="J64" i="14"/>
  <c r="K64" i="14" s="1"/>
  <c r="J72" i="14"/>
  <c r="K72" i="14" s="1"/>
  <c r="J69" i="14"/>
  <c r="K69" i="14" s="1"/>
  <c r="J67" i="14"/>
  <c r="K67" i="14" s="1"/>
  <c r="J71" i="14"/>
  <c r="K71" i="14" s="1"/>
  <c r="J52" i="14"/>
  <c r="K52" i="14" s="1"/>
  <c r="J56" i="14"/>
  <c r="K56" i="14" s="1"/>
  <c r="J66" i="14"/>
  <c r="K66" i="14" s="1"/>
  <c r="J63" i="14"/>
  <c r="K63" i="14" s="1"/>
  <c r="J53" i="14"/>
  <c r="K53" i="14" s="1"/>
  <c r="J55" i="14"/>
  <c r="K55" i="14" s="1"/>
  <c r="J21" i="14"/>
  <c r="K21" i="14" s="1"/>
  <c r="J59" i="14"/>
  <c r="K59" i="14" s="1"/>
  <c r="J12" i="14"/>
  <c r="K12" i="14" s="1"/>
  <c r="J54" i="14"/>
  <c r="K54" i="14" s="1"/>
  <c r="J18" i="14"/>
  <c r="K18" i="14" s="1"/>
  <c r="J62" i="14"/>
  <c r="J58" i="14"/>
  <c r="K58" i="14" s="1"/>
  <c r="J61" i="14"/>
  <c r="K61" i="14" s="1"/>
  <c r="J35" i="14"/>
  <c r="K35" i="14" s="1"/>
  <c r="J31" i="14"/>
  <c r="K31" i="14" s="1"/>
  <c r="K26" i="14" l="1"/>
  <c r="J65" i="14"/>
  <c r="K65" i="14" s="1"/>
  <c r="J51" i="14"/>
  <c r="K51" i="14" s="1"/>
  <c r="J60" i="14"/>
  <c r="K60" i="14" s="1"/>
  <c r="J57" i="14"/>
  <c r="K57" i="14" s="1"/>
  <c r="J36" i="14"/>
  <c r="K36" i="14" s="1"/>
  <c r="J70" i="14"/>
  <c r="K70" i="14" s="1"/>
  <c r="J74" i="14"/>
  <c r="K74" i="14" s="1"/>
  <c r="J38" i="14" l="1"/>
  <c r="K38" i="14" s="1"/>
  <c r="K62" i="14"/>
  <c r="J75" i="14"/>
  <c r="K75" i="14" s="1"/>
  <c r="J37" i="14"/>
  <c r="K37" i="14" s="1"/>
  <c r="J39" i="14" l="1"/>
  <c r="K39" i="14" s="1"/>
  <c r="J77" i="14" l="1"/>
  <c r="K77" i="14" s="1"/>
  <c r="J78" i="14"/>
  <c r="K78" i="14" s="1"/>
  <c r="J76" i="14"/>
  <c r="K76" i="14" s="1"/>
  <c r="J40" i="14"/>
  <c r="K40" i="14" s="1"/>
  <c r="J41" i="14" l="1"/>
  <c r="K41" i="14" s="1"/>
  <c r="J79" i="14"/>
  <c r="K79" i="14" s="1"/>
  <c r="J42" i="14" l="1"/>
  <c r="K42" i="14" s="1"/>
  <c r="J80" i="14"/>
  <c r="K80" i="14" s="1"/>
  <c r="J81" i="14" l="1"/>
  <c r="K81" i="14" s="1"/>
  <c r="J43" i="14"/>
  <c r="K43" i="14" s="1"/>
  <c r="J82" i="14" l="1"/>
  <c r="K82" i="14" s="1"/>
  <c r="J44" i="14"/>
  <c r="K44" i="14" s="1"/>
  <c r="J83" i="14" l="1"/>
  <c r="K83" i="14" s="1"/>
</calcChain>
</file>

<file path=xl/sharedStrings.xml><?xml version="1.0" encoding="utf-8"?>
<sst xmlns="http://schemas.openxmlformats.org/spreadsheetml/2006/main" count="600" uniqueCount="156">
  <si>
    <t>METROPOLITAN TRANSPORTATION AUTHORITY</t>
  </si>
  <si>
    <t>YearTotal</t>
  </si>
  <si>
    <t>May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</si>
  <si>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</si>
  <si>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</si>
  <si>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</si>
  <si>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</si>
  <si>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</si>
  <si>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</si>
  <si>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</si>
  <si>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</si>
  <si>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</si>
  <si>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</si>
  <si>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</si>
  <si>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</si>
  <si>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</si>
  <si>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</si>
  <si>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New Funding Sources</t>
  </si>
  <si>
    <t>For-Hire Vehicle (FHV) Surcharge</t>
  </si>
  <si>
    <t>Central Business District Tolling Program (CBDTP)</t>
  </si>
  <si>
    <t>SAP Support and For-Hire Vehicle Surcharge:</t>
  </si>
  <si>
    <t>Subway Action Plan Account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</si>
  <si>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</si>
  <si>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</si>
  <si>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</si>
  <si>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</si>
  <si>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</si>
  <si>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</si>
  <si>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</si>
  <si>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</si>
  <si>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</si>
  <si>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</si>
  <si>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</si>
  <si>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</si>
  <si>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</si>
  <si>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</si>
  <si>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</si>
  <si>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</si>
  <si>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</si>
  <si>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</si>
  <si>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</si>
  <si>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</si>
  <si>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</si>
  <si>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</si>
  <si>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</si>
  <si>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</si>
  <si>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</si>
  <si>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</si>
  <si>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</si>
  <si>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</si>
  <si>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</si>
  <si>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</si>
  <si>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</si>
  <si>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</si>
  <si>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</si>
  <si>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Jan</t>
  </si>
  <si>
    <t>Feb</t>
  </si>
  <si>
    <t>Mar</t>
  </si>
  <si>
    <t>Apr</t>
  </si>
  <si>
    <t>Jun</t>
  </si>
  <si>
    <t>Jul</t>
  </si>
  <si>
    <t>Aug</t>
  </si>
  <si>
    <t>Sep</t>
  </si>
  <si>
    <t>Oct</t>
  </si>
  <si>
    <t>Nov</t>
  </si>
  <si>
    <t>Dec</t>
  </si>
  <si>
    <t>DU</t>
  </si>
  <si>
    <t>MYF</t>
  </si>
  <si>
    <t>ACT</t>
  </si>
  <si>
    <t>AA</t>
  </si>
  <si>
    <t xml:space="preserve">* * * * *  DO NOT ERASE  * * * * * </t>
  </si>
  <si>
    <t>Monthly</t>
  </si>
  <si>
    <t>YTD</t>
  </si>
  <si>
    <t>Formula</t>
  </si>
  <si>
    <t>INDIRECT("'Subsidy Data - Hyperion'!"&amp;$P$8&amp;$P11)</t>
  </si>
  <si>
    <t>ACCRUALS</t>
  </si>
  <si>
    <t>CASH</t>
  </si>
  <si>
    <t>ACT-CONS</t>
  </si>
  <si>
    <t>Full Year</t>
  </si>
  <si>
    <t>Subsidy Adjustments</t>
  </si>
  <si>
    <t>Consolidated Subsidies - Accrual Basis</t>
  </si>
  <si>
    <t>Consolidated Subsidies - Cash Basis</t>
  </si>
  <si>
    <t>Accrued Subsidies</t>
  </si>
  <si>
    <t>Variance
%</t>
  </si>
  <si>
    <t>Explanations</t>
  </si>
  <si>
    <t xml:space="preserve">Variance
$ </t>
  </si>
  <si>
    <t>MRT(b)-1 (Gross)</t>
  </si>
  <si>
    <t>MRT(b)-2 (Gross)</t>
  </si>
  <si>
    <t>Check</t>
  </si>
  <si>
    <t>Variance Explanations</t>
  </si>
  <si>
    <t>Payroll Mobility Tax Replacement Uunds</t>
  </si>
  <si>
    <t>Capital Program Uunding Sources:</t>
  </si>
  <si>
    <t>B&amp;T Operating Surplus TransUer</t>
  </si>
  <si>
    <t>For-Hire Vehicle (FHV) SFrcharge</t>
  </si>
  <si>
    <t>Cash Subsidies</t>
  </si>
  <si>
    <t xml:space="preserve">Actual </t>
  </si>
  <si>
    <t xml:space="preserve">     NYC 18b-SIR  (A/C 434201)</t>
  </si>
  <si>
    <t xml:space="preserve">     NYC 18b-TA   (A/C 434003)</t>
  </si>
  <si>
    <t xml:space="preserve">     NYC 18b-TA   (A/C 434002)</t>
  </si>
  <si>
    <t xml:space="preserve">     NYC 18b-TA  (A/C 434001)</t>
  </si>
  <si>
    <t>BUD1-CONS</t>
  </si>
  <si>
    <t>Outerborough Transportation Account (OBTA)</t>
  </si>
  <si>
    <t>Less: OBTA Projects</t>
  </si>
  <si>
    <t>The unfavorable accrual variances for the month and year-to-date were due primarily to timing of  booking accruals by MTA Accounting.</t>
  </si>
  <si>
    <t>MRT-1 transactions were above budget for the month and year-to-date due to higher-than-budgeted MRT-1 activity.</t>
  </si>
  <si>
    <t>MRT-2 transactions were above budget for the month and year-to-date due to favorable MRT-2 activity.</t>
  </si>
  <si>
    <t>The favorable variances for the month  and year-to-date were primarily due to higher-than-budgeted real estate transactions in New York City.</t>
  </si>
  <si>
    <t>Payroll Mobility Tax  transactions were below the budget for the month due primarily to timing of booking accruals by MTA Accounting; year-to-date transactions were favorable to the budget due primarily to higher-than-budgeted activity.</t>
  </si>
  <si>
    <t>MTA Aid transactions were below the budget for the month and year-to-date.</t>
  </si>
  <si>
    <t>Subway Action Plan transactions for the month and year-to-date were lower-than-budgeted.</t>
  </si>
  <si>
    <t xml:space="preserve">The unfavorable variances for the month and year-to-date were due to timing of booking accruals by MTA Accounting. </t>
  </si>
  <si>
    <t>Per NYS legislation, funds earmarked for the Capital Lockbox Account can be used by the MTA to offset decreases in revenue or increases in operating costs in 2020 and 2021 due to the emergency disaster caused by COVID-19. Currently, the funds in the lockbox account will remain in the account until MTA requires the funds.</t>
  </si>
  <si>
    <t>Variance was due to timing of booking accruals by MTA Accounting.</t>
  </si>
  <si>
    <t>Variance was mostly timing related.</t>
  </si>
  <si>
    <t>Variance was mostly timing related. Drawdowns are related to the timing of cash obligations for Staten Island Railway.</t>
  </si>
  <si>
    <t>The favorable variance was primarily due to timing.</t>
  </si>
  <si>
    <t>See explanation for the month.</t>
  </si>
  <si>
    <t>The variances were above the budget for the month and YTD due to higher-than-expected MRT-1 cash receipts.</t>
  </si>
  <si>
    <t>The variances were above the budget for the month and YTD due to higher-than-expected MRT-2 cash receipts.</t>
  </si>
  <si>
    <t xml:space="preserve">Urban Tax receipts were  favorable for the month and YTD  due to stronger-than-expected real estate activity in NYC. </t>
  </si>
  <si>
    <t>PBT cash receipts were favorable for the month;  YTD receipts were close to the budget.</t>
  </si>
  <si>
    <t>Payroll Mobility Tax cash receipts were above budget  for the month and YTD due primarily to higher-than-budgeted activity.</t>
  </si>
  <si>
    <t>Payroll Mobility Tax Replacement YTD  cash receipts   were favorable to the budget due primarily to a higher  appropriation in the NYS 2021-22 Enacted Budget (April 2021), over the amount in the State Executive Budget (January 2021) used in the MTA forecast. Also contributing to the favorable variance was an additional  payment to the MTA  by the State in May 2021 from  its  2020-21 Enacted Budget, that the MTA had previously recognized as lost revenues in 2020.</t>
  </si>
  <si>
    <t>The cash variance for the month was favorable to the budget due to better-than-expected receipts. YTD receipts remain unfavorable.</t>
  </si>
  <si>
    <t>The month and YTD cash variances were favorable to the budget due to higher-than-budgeted activity.</t>
  </si>
  <si>
    <t>The favorable variances for the month and YTD were due to additional receipts from the State in May 2021 from its 2020-21 Enacted Budget, that the MTA had recognized as loss revenues in 2020.</t>
  </si>
  <si>
    <t xml:space="preserve">The unfavorable YTD variance was due to the timing of receipt of payment. </t>
  </si>
  <si>
    <t>Variance was mostly timing-related. Drawdowns are related to the timing of cash obligations for MTA Bus.</t>
  </si>
  <si>
    <t xml:space="preserve">The unfavorable variances for the month and YTD were timing-related. </t>
  </si>
  <si>
    <t>The favorable variances for the month and YTD were primarily due to timing.</t>
  </si>
  <si>
    <t xml:space="preserve">The favorable variances for the month primarily reflected a higher revised MMTOA appropriation in the NYS  2021-22 Enacted Budget (April 2021) over the estimate in the Exective Budget (January 2021). </t>
  </si>
  <si>
    <t xml:space="preserve">The favorable year-to-date variance was primarily due to accruals for an additional receipt of $61.3M  that the State approved in April and transferred to the MTA in May 2021 from its 2020-21 Enacted Budget. The MTA had recognized this as lost revenues in 2020. The remaining variance reflected a higher revised MMTOA appropriation in the NYS  2021-22 Enacted Budget (April 2021) over the estimate in the Exective Budget (January 2021). </t>
  </si>
  <si>
    <t>Year-to-date Payroll Mobility Tax  Replacement Funds were higher than the budget,  due primarily to a higher  appropriation in the NYS 2021-22 Enacted Budget (April, 2021), over the amount in the State Executive Budget (January 2021). Also contributing to the favorable variance was an additional payment to the MTA in May by the State from  its  2020-21 Enacted Budget, that the MTA had recognized as lost revenues in 2020.</t>
  </si>
  <si>
    <t>The month and year-to-date variances were favorable to the budget due to higher-than-budgeted transactions.</t>
  </si>
  <si>
    <t>Variance for the month was due to timing of booking accruals by MTA Accounting. The year-to-date results were on target with the budget.</t>
  </si>
  <si>
    <t>Variance for the month was favorable due to timing of booking accruals by MTA Accounting.</t>
  </si>
  <si>
    <t xml:space="preserve"> Year-to-date variance was unfavorable due to timing of booking accruals by MTA Accounting.</t>
  </si>
  <si>
    <t>Year-to-date variance was mostly due to higher revenues and lower expenses.</t>
  </si>
  <si>
    <t>Variance was favorable to the budget for the month.</t>
  </si>
  <si>
    <t xml:space="preserve">The favorable variance for the month primarily reflected a higher revised MMTOA appropriation in the NYS  2021-22 Enacted Budget (April 2021) over the estimate in the Exective Budget (January 2021). </t>
  </si>
  <si>
    <t xml:space="preserve">The favorable YTD variance was primarily due to an additional cash receipt  of $61.3M  that the State approved in April and transferred to the MTA in May 2021 from its 2020-21 Enacted Budget. The MTA had recognized this as lost revenues in 2020. The remaining variance reflected a higher revised MMTOA appropriation in the NYS  2021-22 Enacted Budget (April 2021) over the estimate in the Exective Budget (January 2021). </t>
  </si>
  <si>
    <t>MTA Aid cash receipts, transfered on a quarterly basis, were unfavorable to the budget for the month and YTD. The next quarterly payment is expected in September, 2021.</t>
  </si>
  <si>
    <t>The YTD favorable variance was due to an additional receipt from the State in May 2021 from its 2020-21 Enacted Budget, that the MTA had recognized as loss revenues in 2020.</t>
  </si>
  <si>
    <t>The favorable variance is due to higher than budgeted toll revenues and lower expenses.</t>
  </si>
  <si>
    <t>The unfavorable variance for the month was attributable to the timing of transfers.The YTD variance is favorable due to higher than budgeted toll revenues and lower expenses.</t>
  </si>
  <si>
    <t>February Financial Plan - 2021 Adopted Budget</t>
  </si>
  <si>
    <t>Jun 2021</t>
  </si>
  <si>
    <t xml:space="preserve">Adopted </t>
  </si>
  <si>
    <t xml:space="preserve">Budget  </t>
  </si>
  <si>
    <t>Month of Jun 2021</t>
  </si>
  <si>
    <t>&gt; (100%)</t>
  </si>
  <si>
    <t>&gt; 100%</t>
  </si>
  <si>
    <t xml:space="preserve">HIDE </t>
  </si>
  <si>
    <t>Year-to-Date Jun 2021</t>
  </si>
  <si>
    <t>Jun 2021 Monthly</t>
  </si>
  <si>
    <t>Jun 2021 Year-to-Date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</si>
</sst>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sz val="11"/>
      <name val="Calibri"/>
      <family val="2"/>
      <scheme val="minor"/>
    </font>
    <font>
      <i/>
      <sz val="11"/>
      <color theme="1" tint="0.499984740745262"/>
      <name val="Calibri"/>
      <family val="2"/>
      <scheme val="minor"/>
    </font>
    <font>
      <b/>
      <sz val="1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b/>
      <i/>
      <sz val="11"/>
      <color rgb="FFFF0000"/>
      <name val="Calibri"/>
      <family val="2"/>
      <scheme val="minor"/>
    </font>
    <font>
      <b/>
      <sz val="18"/>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
      <b/>
      <i/>
      <sz val="11"/>
      <color theme="1" tint="0.49998474074526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6"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52">
    <xf numFmtId="0" fontId="0" fillId="0" borderId="0" xfId="0"/>
    <xf numFmtId="0" fontId="9" fillId="0" borderId="0" xfId="0" applyFont="1"/>
    <xf numFmtId="0" fontId="2" fillId="0" borderId="0" xfId="0" applyFont="1" applyAlignment="1">
      <alignment vertical="center"/>
    </xf>
    <xf numFmtId="0" fontId="0" fillId="0" borderId="1" xfId="0" applyBorder="1"/>
    <xf numFmtId="0" fontId="14" fillId="0" borderId="0" xfId="0" applyFont="1" applyAlignment="1">
      <alignment horizontal="right"/>
    </xf>
    <xf numFmtId="0" fontId="2" fillId="0" borderId="0" xfId="0" applyFont="1"/>
    <xf numFmtId="0" fontId="0" fillId="4" borderId="0" xfId="0" applyFill="1"/>
    <xf numFmtId="0" fontId="2" fillId="4" borderId="0" xfId="0" applyFont="1" applyFill="1" applyAlignment="1">
      <alignment horizontal="center"/>
    </xf>
    <xf numFmtId="0" fontId="14" fillId="4" borderId="0" xfId="0" applyFont="1" applyFill="1" applyAlignment="1">
      <alignment horizontal="center"/>
    </xf>
    <xf numFmtId="0" fontId="2" fillId="4" borderId="6" xfId="0" applyFont="1" applyFill="1" applyBorder="1" applyAlignment="1">
      <alignment horizontal="center"/>
    </xf>
    <xf numFmtId="0" fontId="11" fillId="4" borderId="0" xfId="0" applyFont="1" applyFill="1" applyAlignment="1">
      <alignment horizontal="center"/>
    </xf>
    <xf numFmtId="43" fontId="0" fillId="4" borderId="10" xfId="0" quotePrefix="1" applyNumberFormat="1" applyFill="1" applyBorder="1" applyAlignment="1"/>
    <xf numFmtId="43" fontId="0" fillId="4" borderId="11" xfId="0" quotePrefix="1" applyNumberFormat="1" applyFill="1" applyBorder="1" applyAlignment="1"/>
    <xf numFmtId="43" fontId="0" fillId="4" borderId="12" xfId="0" quotePrefix="1" applyNumberFormat="1" applyFill="1" applyBorder="1" applyAlignment="1"/>
    <xf numFmtId="43" fontId="0" fillId="4" borderId="0" xfId="0" quotePrefix="1" applyNumberFormat="1" applyFill="1" applyBorder="1" applyAlignment="1"/>
    <xf numFmtId="0" fontId="6" fillId="4" borderId="0" xfId="0" applyFont="1" applyFill="1"/>
    <xf numFmtId="0" fontId="15" fillId="4" borderId="0" xfId="0" applyFont="1" applyFill="1" applyAlignment="1">
      <alignment horizontal="center"/>
    </xf>
    <xf numFmtId="0" fontId="14" fillId="4" borderId="0" xfId="0" quotePrefix="1" applyNumberFormat="1" applyFont="1" applyFill="1" applyBorder="1" applyAlignment="1">
      <alignment horizontal="left"/>
    </xf>
    <xf numFmtId="0" fontId="14" fillId="4" borderId="0" xfId="0" applyNumberFormat="1" applyFont="1" applyFill="1" applyAlignment="1">
      <alignment horizontal="center"/>
    </xf>
    <xf numFmtId="0" fontId="11" fillId="5" borderId="0" xfId="0" applyFont="1" applyFill="1" applyAlignment="1">
      <alignment horizontal="center"/>
    </xf>
    <xf numFmtId="0" fontId="0" fillId="4" borderId="0" xfId="0" applyFill="1" applyAlignment="1">
      <alignment vertical="center"/>
    </xf>
    <xf numFmtId="0" fontId="14" fillId="4" borderId="0" xfId="0" quotePrefix="1" applyNumberFormat="1" applyFont="1" applyFill="1" applyBorder="1" applyAlignment="1">
      <alignment horizontal="left" vertical="center"/>
    </xf>
    <xf numFmtId="0" fontId="11" fillId="4" borderId="0" xfId="0" applyFont="1" applyFill="1" applyAlignment="1">
      <alignment horizontal="center" vertical="center"/>
    </xf>
    <xf numFmtId="165" fontId="0" fillId="0" borderId="0" xfId="0" applyNumberFormat="1"/>
    <xf numFmtId="0" fontId="19" fillId="0" borderId="0" xfId="0" applyFont="1"/>
    <xf numFmtId="0" fontId="17" fillId="0" borderId="0" xfId="0" applyFont="1"/>
    <xf numFmtId="44" fontId="17" fillId="0" borderId="0" xfId="0" applyNumberFormat="1" applyFont="1"/>
    <xf numFmtId="0" fontId="20" fillId="0" borderId="0" xfId="0" applyFont="1"/>
    <xf numFmtId="0" fontId="8" fillId="0" borderId="0" xfId="0" applyFont="1" applyAlignment="1">
      <alignment vertical="center"/>
    </xf>
    <xf numFmtId="0" fontId="9" fillId="0" borderId="13" xfId="0" applyFont="1" applyBorder="1"/>
    <xf numFmtId="0" fontId="9" fillId="0" borderId="2" xfId="0" applyFont="1" applyBorder="1"/>
    <xf numFmtId="0" fontId="9" fillId="0" borderId="2" xfId="0" applyFont="1" applyFill="1" applyBorder="1"/>
    <xf numFmtId="0" fontId="9" fillId="6" borderId="7" xfId="0" applyFont="1" applyFill="1" applyBorder="1"/>
    <xf numFmtId="0" fontId="9" fillId="0" borderId="5" xfId="0" applyFont="1" applyBorder="1"/>
    <xf numFmtId="0" fontId="9" fillId="0" borderId="0" xfId="0" applyFont="1" applyBorder="1"/>
    <xf numFmtId="0" fontId="10" fillId="2" borderId="7" xfId="0" applyFont="1" applyFill="1" applyBorder="1" applyAlignment="1">
      <alignment horizontal="right"/>
    </xf>
    <xf numFmtId="0" fontId="9" fillId="6" borderId="8" xfId="0" applyFont="1" applyFill="1" applyBorder="1"/>
    <xf numFmtId="0" fontId="10" fillId="2" borderId="3" xfId="0" applyFont="1" applyFill="1" applyBorder="1" applyAlignment="1">
      <alignment horizontal="right"/>
    </xf>
    <xf numFmtId="0" fontId="10" fillId="2" borderId="9" xfId="0" applyFont="1" applyFill="1" applyBorder="1" applyAlignment="1">
      <alignment horizontal="right"/>
    </xf>
    <xf numFmtId="0" fontId="9" fillId="0" borderId="7" xfId="0" applyFont="1" applyBorder="1"/>
    <xf numFmtId="0" fontId="9" fillId="6" borderId="0" xfId="0" applyFont="1" applyFill="1" applyBorder="1"/>
    <xf numFmtId="0" fontId="24" fillId="0" borderId="0" xfId="0" applyFont="1" applyBorder="1"/>
    <xf numFmtId="0" fontId="9" fillId="0" borderId="8" xfId="0" applyFont="1" applyBorder="1"/>
    <xf numFmtId="0" fontId="9" fillId="0" borderId="0" xfId="0" applyFont="1" applyBorder="1" applyAlignment="1">
      <alignment horizontal="left" indent="2"/>
    </xf>
    <xf numFmtId="43" fontId="9" fillId="0" borderId="8" xfId="0" applyNumberFormat="1" applyFont="1" applyBorder="1"/>
    <xf numFmtId="0" fontId="9" fillId="0" borderId="0" xfId="0" applyFont="1" applyBorder="1" applyAlignment="1">
      <alignment horizontal="left" indent="4"/>
    </xf>
    <xf numFmtId="0" fontId="25" fillId="0" borderId="5" xfId="0" applyFont="1" applyBorder="1"/>
    <xf numFmtId="0" fontId="25" fillId="0" borderId="0" xfId="0" applyFont="1" applyBorder="1"/>
    <xf numFmtId="43" fontId="9" fillId="0" borderId="8" xfId="1" applyFont="1" applyBorder="1"/>
    <xf numFmtId="43" fontId="9" fillId="6" borderId="0" xfId="1" applyFont="1" applyFill="1" applyBorder="1"/>
    <xf numFmtId="0" fontId="10" fillId="0" borderId="0" xfId="0" applyFont="1" applyBorder="1" applyAlignment="1">
      <alignment horizontal="left"/>
    </xf>
    <xf numFmtId="0" fontId="10" fillId="0" borderId="10" xfId="0" applyFont="1" applyBorder="1" applyAlignment="1">
      <alignment vertical="center"/>
    </xf>
    <xf numFmtId="0" fontId="10" fillId="0" borderId="11" xfId="0" applyFont="1" applyBorder="1" applyAlignment="1">
      <alignment vertical="center"/>
    </xf>
    <xf numFmtId="0" fontId="9" fillId="0" borderId="0" xfId="0" applyFont="1" applyBorder="1" applyAlignment="1">
      <alignment horizontal="left" indent="1"/>
    </xf>
    <xf numFmtId="0" fontId="10" fillId="0" borderId="0" xfId="0" applyFont="1" applyBorder="1" applyAlignment="1">
      <alignment horizontal="left" indent="1"/>
    </xf>
    <xf numFmtId="0" fontId="25" fillId="0" borderId="0" xfId="0" applyFont="1" applyBorder="1" applyAlignment="1">
      <alignment horizontal="left" indent="3"/>
    </xf>
    <xf numFmtId="0" fontId="10" fillId="2" borderId="13" xfId="0" applyFont="1" applyFill="1" applyBorder="1" applyAlignment="1">
      <alignment horizontal="right"/>
    </xf>
    <xf numFmtId="0" fontId="10" fillId="2" borderId="14" xfId="0" applyFont="1" applyFill="1" applyBorder="1" applyAlignment="1">
      <alignment horizontal="right"/>
    </xf>
    <xf numFmtId="0" fontId="10" fillId="2" borderId="19" xfId="0" applyFont="1" applyFill="1" applyBorder="1" applyAlignment="1">
      <alignment horizontal="right"/>
    </xf>
    <xf numFmtId="0" fontId="9" fillId="0" borderId="16" xfId="0" applyFont="1" applyBorder="1"/>
    <xf numFmtId="0" fontId="9" fillId="0" borderId="3" xfId="0" applyFont="1" applyBorder="1"/>
    <xf numFmtId="0" fontId="9" fillId="0" borderId="18" xfId="0" applyFont="1" applyBorder="1"/>
    <xf numFmtId="0" fontId="9" fillId="0" borderId="1" xfId="0" applyFont="1" applyBorder="1"/>
    <xf numFmtId="164" fontId="9" fillId="0" borderId="1" xfId="1" applyNumberFormat="1" applyFont="1" applyBorder="1"/>
    <xf numFmtId="164" fontId="9" fillId="0" borderId="0" xfId="0" applyNumberFormat="1" applyFont="1"/>
    <xf numFmtId="165" fontId="9" fillId="0" borderId="5" xfId="0" applyNumberFormat="1" applyFont="1" applyBorder="1"/>
    <xf numFmtId="165" fontId="9" fillId="0" borderId="0" xfId="0" applyNumberFormat="1" applyFont="1" applyBorder="1"/>
    <xf numFmtId="165" fontId="9" fillId="0" borderId="0" xfId="0" applyNumberFormat="1" applyFont="1"/>
    <xf numFmtId="165" fontId="9" fillId="0" borderId="18" xfId="0" applyNumberFormat="1" applyFont="1" applyBorder="1"/>
    <xf numFmtId="165" fontId="9" fillId="0" borderId="1" xfId="0" applyNumberFormat="1" applyFont="1" applyBorder="1"/>
    <xf numFmtId="164" fontId="9" fillId="0" borderId="5" xfId="1" applyNumberFormat="1" applyFont="1" applyBorder="1"/>
    <xf numFmtId="164" fontId="9" fillId="0" borderId="18" xfId="1" applyNumberFormat="1" applyFont="1" applyBorder="1"/>
    <xf numFmtId="165" fontId="9" fillId="0" borderId="0" xfId="0" applyNumberFormat="1" applyFont="1" applyBorder="1" applyAlignment="1">
      <alignment horizontal="left" indent="4"/>
    </xf>
    <xf numFmtId="165" fontId="25" fillId="0" borderId="5" xfId="0" applyNumberFormat="1" applyFont="1" applyBorder="1"/>
    <xf numFmtId="165" fontId="25" fillId="0" borderId="0" xfId="0" applyNumberFormat="1" applyFont="1" applyBorder="1"/>
    <xf numFmtId="165" fontId="25" fillId="0" borderId="0" xfId="0" applyNumberFormat="1" applyFont="1"/>
    <xf numFmtId="165" fontId="9" fillId="0" borderId="5" xfId="1" applyNumberFormat="1" applyFont="1" applyBorder="1"/>
    <xf numFmtId="165" fontId="9" fillId="0" borderId="18" xfId="1" applyNumberFormat="1" applyFont="1" applyBorder="1"/>
    <xf numFmtId="165" fontId="9" fillId="0" borderId="1" xfId="1" applyNumberFormat="1" applyFont="1" applyBorder="1"/>
    <xf numFmtId="165" fontId="10" fillId="0" borderId="10" xfId="0" applyNumberFormat="1" applyFont="1" applyBorder="1" applyAlignment="1">
      <alignment vertical="center"/>
    </xf>
    <xf numFmtId="165" fontId="10" fillId="0" borderId="11" xfId="0" applyNumberFormat="1" applyFont="1" applyBorder="1" applyAlignment="1">
      <alignment vertical="center"/>
    </xf>
    <xf numFmtId="165" fontId="10" fillId="0" borderId="0" xfId="0" applyNumberFormat="1" applyFont="1" applyAlignment="1">
      <alignment vertical="center"/>
    </xf>
    <xf numFmtId="0" fontId="26" fillId="0" borderId="0" xfId="0" applyFont="1"/>
    <xf numFmtId="0" fontId="27" fillId="0" borderId="0" xfId="0" applyFont="1"/>
    <xf numFmtId="0" fontId="28" fillId="0" borderId="0" xfId="0" applyFont="1"/>
    <xf numFmtId="0" fontId="23" fillId="0" borderId="0" xfId="0" applyFont="1"/>
    <xf numFmtId="0" fontId="23" fillId="0" borderId="13" xfId="0" applyFont="1" applyBorder="1" applyAlignment="1">
      <alignment vertical="center"/>
    </xf>
    <xf numFmtId="0" fontId="23" fillId="0" borderId="2" xfId="0" applyFont="1" applyBorder="1" applyAlignment="1">
      <alignment vertical="center"/>
    </xf>
    <xf numFmtId="0" fontId="23" fillId="0" borderId="2" xfId="0" applyFont="1" applyFill="1" applyBorder="1" applyAlignment="1">
      <alignment vertical="center"/>
    </xf>
    <xf numFmtId="0" fontId="23" fillId="0" borderId="0" xfId="0" applyFont="1" applyAlignment="1">
      <alignment vertical="center"/>
    </xf>
    <xf numFmtId="0" fontId="10" fillId="0" borderId="0" xfId="0" applyFont="1" applyBorder="1"/>
    <xf numFmtId="165" fontId="9" fillId="0" borderId="0" xfId="0" applyNumberFormat="1" applyFont="1" applyBorder="1" applyAlignment="1">
      <alignment horizontal="left"/>
    </xf>
    <xf numFmtId="0" fontId="10" fillId="0" borderId="11" xfId="0" applyNumberFormat="1" applyFont="1" applyBorder="1" applyAlignment="1">
      <alignment vertical="center"/>
    </xf>
    <xf numFmtId="0" fontId="18" fillId="0" borderId="0" xfId="0" applyFont="1" applyAlignment="1"/>
    <xf numFmtId="0" fontId="0" fillId="0" borderId="0" xfId="0" applyAlignment="1">
      <alignment horizontal="center"/>
    </xf>
    <xf numFmtId="17" fontId="12" fillId="0" borderId="0" xfId="0" applyNumberFormat="1" applyFont="1" applyAlignment="1">
      <alignment horizontal="center"/>
    </xf>
    <xf numFmtId="0" fontId="0" fillId="0" borderId="0" xfId="0" applyAlignment="1">
      <alignment vertical="top"/>
    </xf>
    <xf numFmtId="0" fontId="0" fillId="0" borderId="0" xfId="0" applyAlignment="1">
      <alignment horizontal="center" vertical="top"/>
    </xf>
    <xf numFmtId="0" fontId="0" fillId="0" borderId="22" xfId="0" applyBorder="1"/>
    <xf numFmtId="0" fontId="0" fillId="0" borderId="27" xfId="0" applyBorder="1"/>
    <xf numFmtId="0" fontId="0" fillId="0" borderId="22" xfId="0" applyBorder="1" applyAlignment="1">
      <alignment vertical="top"/>
    </xf>
    <xf numFmtId="0" fontId="7" fillId="9" borderId="7" xfId="0" applyFont="1" applyFill="1" applyBorder="1" applyAlignment="1">
      <alignment horizontal="center"/>
    </xf>
    <xf numFmtId="0" fontId="7" fillId="9" borderId="9" xfId="0" applyFont="1" applyFill="1" applyBorder="1" applyAlignment="1">
      <alignment horizontal="center"/>
    </xf>
    <xf numFmtId="0" fontId="5" fillId="9" borderId="0" xfId="0" applyFont="1" applyFill="1"/>
    <xf numFmtId="167" fontId="0" fillId="9" borderId="0" xfId="3" applyNumberFormat="1" applyFont="1" applyFill="1" applyBorder="1" applyAlignment="1">
      <alignment horizontal="center" vertical="top"/>
    </xf>
    <xf numFmtId="0" fontId="7" fillId="9" borderId="7" xfId="0" applyFont="1" applyFill="1" applyBorder="1" applyAlignment="1">
      <alignment horizontal="center" vertical="center"/>
    </xf>
    <xf numFmtId="0" fontId="7" fillId="9" borderId="9" xfId="0" applyFont="1" applyFill="1" applyBorder="1" applyAlignment="1">
      <alignment horizontal="center" vertical="center"/>
    </xf>
    <xf numFmtId="0" fontId="29" fillId="0" borderId="27" xfId="0" applyFont="1" applyBorder="1" applyAlignment="1">
      <alignment horizontal="left" vertical="top" wrapText="1"/>
    </xf>
    <xf numFmtId="0" fontId="29" fillId="0" borderId="27" xfId="0" applyFont="1" applyBorder="1" applyAlignment="1">
      <alignment vertical="top" wrapText="1"/>
    </xf>
    <xf numFmtId="0" fontId="4" fillId="9" borderId="0" xfId="0" applyFont="1" applyFill="1" applyAlignment="1">
      <alignment horizontal="center"/>
    </xf>
    <xf numFmtId="167" fontId="1" fillId="9" borderId="0" xfId="3" applyNumberFormat="1" applyFont="1" applyFill="1" applyBorder="1" applyAlignment="1">
      <alignment horizontal="center" vertical="top"/>
    </xf>
    <xf numFmtId="0" fontId="29"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9"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7"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9" fillId="0" borderId="8" xfId="0" applyNumberFormat="1" applyFont="1" applyBorder="1"/>
    <xf numFmtId="168" fontId="9" fillId="6" borderId="0" xfId="0" applyNumberFormat="1" applyFont="1" applyFill="1" applyBorder="1"/>
    <xf numFmtId="168" fontId="25" fillId="0" borderId="8" xfId="1" applyNumberFormat="1" applyFont="1" applyBorder="1"/>
    <xf numFmtId="168" fontId="25" fillId="6" borderId="0" xfId="1" applyNumberFormat="1" applyFont="1" applyFill="1" applyBorder="1"/>
    <xf numFmtId="169" fontId="10" fillId="7" borderId="8" xfId="2" applyNumberFormat="1" applyFont="1" applyFill="1" applyBorder="1"/>
    <xf numFmtId="169" fontId="9" fillId="6" borderId="0" xfId="0" applyNumberFormat="1" applyFont="1" applyFill="1" applyBorder="1"/>
    <xf numFmtId="169" fontId="9" fillId="0" borderId="8" xfId="0" applyNumberFormat="1" applyFont="1" applyBorder="1"/>
    <xf numFmtId="169" fontId="10" fillId="6" borderId="8" xfId="2" applyNumberFormat="1" applyFont="1" applyFill="1" applyBorder="1"/>
    <xf numFmtId="169" fontId="10" fillId="6" borderId="6" xfId="0" applyNumberFormat="1" applyFont="1" applyFill="1" applyBorder="1" applyAlignment="1">
      <alignment vertical="center"/>
    </xf>
    <xf numFmtId="169" fontId="10" fillId="6" borderId="6" xfId="2" applyNumberFormat="1" applyFont="1" applyFill="1" applyBorder="1" applyAlignment="1">
      <alignment vertical="center"/>
    </xf>
    <xf numFmtId="169" fontId="10" fillId="6" borderId="11" xfId="0" applyNumberFormat="1" applyFont="1" applyFill="1" applyBorder="1" applyAlignment="1">
      <alignment vertical="center"/>
    </xf>
    <xf numFmtId="170" fontId="17"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7" fillId="0" borderId="5" xfId="1" applyNumberFormat="1" applyFont="1" applyBorder="1" applyAlignment="1">
      <alignment horizontal="right" vertical="top"/>
    </xf>
    <xf numFmtId="170" fontId="17" fillId="0" borderId="5" xfId="1" applyNumberFormat="1" applyFont="1" applyBorder="1" applyAlignment="1">
      <alignment vertical="top"/>
    </xf>
    <xf numFmtId="170" fontId="17"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9" fillId="0" borderId="5" xfId="1" quotePrefix="1" applyNumberFormat="1" applyFont="1" applyBorder="1" applyAlignment="1"/>
    <xf numFmtId="168" fontId="9" fillId="0" borderId="18" xfId="1" quotePrefix="1" applyNumberFormat="1" applyFont="1" applyBorder="1" applyAlignment="1"/>
    <xf numFmtId="168" fontId="9" fillId="0" borderId="1" xfId="1" applyNumberFormat="1" applyFont="1" applyBorder="1"/>
    <xf numFmtId="168" fontId="9" fillId="0" borderId="5" xfId="1" applyNumberFormat="1" applyFont="1" applyBorder="1"/>
    <xf numFmtId="168" fontId="9" fillId="0" borderId="18" xfId="1" applyNumberFormat="1" applyFont="1" applyBorder="1"/>
    <xf numFmtId="168" fontId="25" fillId="0" borderId="5" xfId="1" applyNumberFormat="1" applyFont="1" applyBorder="1"/>
    <xf numFmtId="168" fontId="25" fillId="0" borderId="18" xfId="1" applyNumberFormat="1" applyFont="1" applyBorder="1"/>
    <xf numFmtId="168" fontId="25" fillId="0" borderId="1" xfId="1" applyNumberFormat="1" applyFont="1" applyBorder="1"/>
    <xf numFmtId="168" fontId="9" fillId="0" borderId="5" xfId="0" applyNumberFormat="1" applyFont="1" applyBorder="1"/>
    <xf numFmtId="168" fontId="9" fillId="0" borderId="18" xfId="0" applyNumberFormat="1" applyFont="1" applyBorder="1"/>
    <xf numFmtId="168" fontId="9" fillId="0" borderId="1" xfId="0" applyNumberFormat="1" applyFont="1" applyBorder="1"/>
    <xf numFmtId="168" fontId="25" fillId="4" borderId="5" xfId="1" applyNumberFormat="1" applyFont="1" applyFill="1" applyBorder="1"/>
    <xf numFmtId="168" fontId="25" fillId="4" borderId="18" xfId="1" applyNumberFormat="1" applyFont="1" applyFill="1" applyBorder="1"/>
    <xf numFmtId="171" fontId="10" fillId="7" borderId="5" xfId="2" applyNumberFormat="1" applyFont="1" applyFill="1" applyBorder="1"/>
    <xf numFmtId="171" fontId="10" fillId="7" borderId="18" xfId="2" applyNumberFormat="1" applyFont="1" applyFill="1" applyBorder="1"/>
    <xf numFmtId="171" fontId="10" fillId="7" borderId="1" xfId="2" applyNumberFormat="1" applyFont="1" applyFill="1" applyBorder="1"/>
    <xf numFmtId="171" fontId="9" fillId="0" borderId="5" xfId="0" applyNumberFormat="1" applyFont="1" applyBorder="1"/>
    <xf numFmtId="171" fontId="9" fillId="0" borderId="18" xfId="0" applyNumberFormat="1" applyFont="1" applyBorder="1"/>
    <xf numFmtId="171" fontId="9" fillId="0" borderId="1" xfId="0" applyNumberFormat="1" applyFont="1" applyBorder="1"/>
    <xf numFmtId="171" fontId="10" fillId="6" borderId="10" xfId="0" applyNumberFormat="1" applyFont="1" applyFill="1" applyBorder="1" applyAlignment="1">
      <alignment vertical="center"/>
    </xf>
    <xf numFmtId="171" fontId="10" fillId="6" borderId="15" xfId="0" applyNumberFormat="1" applyFont="1" applyFill="1" applyBorder="1" applyAlignment="1">
      <alignment vertical="center"/>
    </xf>
    <xf numFmtId="171" fontId="10" fillId="6" borderId="12" xfId="2" applyNumberFormat="1" applyFont="1" applyFill="1" applyBorder="1" applyAlignment="1">
      <alignment vertical="center"/>
    </xf>
    <xf numFmtId="171" fontId="10" fillId="6" borderId="5" xfId="2" applyNumberFormat="1" applyFont="1" applyFill="1" applyBorder="1"/>
    <xf numFmtId="171" fontId="10" fillId="6" borderId="18" xfId="2" applyNumberFormat="1" applyFont="1" applyFill="1" applyBorder="1"/>
    <xf numFmtId="171" fontId="10" fillId="6" borderId="1" xfId="2" applyNumberFormat="1" applyFont="1" applyFill="1" applyBorder="1"/>
    <xf numFmtId="168" fontId="17"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25" fillId="0" borderId="5" xfId="1" quotePrefix="1" applyNumberFormat="1" applyFont="1" applyBorder="1" applyAlignment="1"/>
    <xf numFmtId="168" fontId="25" fillId="0" borderId="18" xfId="1" quotePrefix="1" applyNumberFormat="1" applyFont="1" applyBorder="1" applyAlignment="1"/>
    <xf numFmtId="0" fontId="16" fillId="4" borderId="0" xfId="0" applyFont="1" applyFill="1" applyAlignment="1">
      <alignment horizontal="center"/>
    </xf>
    <xf numFmtId="0" fontId="2" fillId="4" borderId="12" xfId="0" applyFont="1" applyFill="1" applyBorder="1" applyAlignment="1">
      <alignment horizontal="center"/>
    </xf>
    <xf numFmtId="0" fontId="16" fillId="4" borderId="0" xfId="0" applyFont="1" applyFill="1" applyAlignment="1">
      <alignment horizontal="center"/>
    </xf>
    <xf numFmtId="0" fontId="2" fillId="4" borderId="12" xfId="0" applyFont="1" applyFill="1" applyBorder="1" applyAlignment="1">
      <alignment horizontal="center"/>
    </xf>
    <xf numFmtId="168" fontId="9" fillId="0" borderId="8" xfId="1" applyNumberFormat="1" applyFont="1" applyBorder="1"/>
    <xf numFmtId="0" fontId="9" fillId="6" borderId="5" xfId="0" applyFont="1" applyFill="1" applyBorder="1"/>
    <xf numFmtId="0" fontId="25" fillId="6" borderId="0" xfId="0" applyFont="1" applyFill="1" applyBorder="1" applyAlignment="1">
      <alignment horizontal="left" indent="2"/>
    </xf>
    <xf numFmtId="0" fontId="25" fillId="6" borderId="0" xfId="0" applyFont="1" applyFill="1" applyBorder="1"/>
    <xf numFmtId="168" fontId="25" fillId="6" borderId="8" xfId="0" applyNumberFormat="1" applyFont="1" applyFill="1" applyBorder="1"/>
    <xf numFmtId="168" fontId="25" fillId="6" borderId="0" xfId="0" applyNumberFormat="1" applyFont="1" applyFill="1" applyBorder="1"/>
    <xf numFmtId="165" fontId="10" fillId="0" borderId="0" xfId="0" applyNumberFormat="1" applyFont="1" applyFill="1" applyBorder="1" applyAlignment="1">
      <alignment vertical="center"/>
    </xf>
    <xf numFmtId="0" fontId="10" fillId="0" borderId="0" xfId="0" applyNumberFormat="1" applyFont="1" applyFill="1" applyBorder="1" applyAlignment="1">
      <alignment vertical="center"/>
    </xf>
    <xf numFmtId="171" fontId="10" fillId="0" borderId="0" xfId="0" applyNumberFormat="1" applyFont="1" applyFill="1" applyBorder="1" applyAlignment="1">
      <alignment vertical="center"/>
    </xf>
    <xf numFmtId="171" fontId="10" fillId="0" borderId="0" xfId="2" applyNumberFormat="1" applyFont="1" applyFill="1" applyBorder="1" applyAlignment="1">
      <alignment vertical="center"/>
    </xf>
    <xf numFmtId="165" fontId="9" fillId="0" borderId="0" xfId="0" applyNumberFormat="1" applyFont="1" applyFill="1"/>
    <xf numFmtId="165" fontId="10" fillId="0" borderId="0" xfId="0" applyNumberFormat="1" applyFont="1" applyFill="1" applyAlignment="1">
      <alignment vertical="center"/>
    </xf>
    <xf numFmtId="164" fontId="0" fillId="4" borderId="10" xfId="0" quotePrefix="1" applyNumberFormat="1" applyFill="1" applyBorder="1" applyAlignment="1"/>
    <xf numFmtId="0" fontId="20" fillId="6" borderId="0" xfId="0" applyFont="1" applyFill="1" applyBorder="1" applyAlignment="1">
      <alignment horizontal="left" indent="2"/>
    </xf>
    <xf numFmtId="165" fontId="25" fillId="4" borderId="0" xfId="0" applyNumberFormat="1" applyFont="1" applyFill="1" applyBorder="1"/>
    <xf numFmtId="168" fontId="25" fillId="4" borderId="1" xfId="1" applyNumberFormat="1" applyFont="1" applyFill="1" applyBorder="1"/>
    <xf numFmtId="0" fontId="31" fillId="4" borderId="0" xfId="0" applyFont="1" applyFill="1" applyAlignment="1">
      <alignment horizontal="center"/>
    </xf>
    <xf numFmtId="168" fontId="9" fillId="0" borderId="8" xfId="0" applyNumberFormat="1" applyFont="1" applyFill="1" applyBorder="1"/>
    <xf numFmtId="0" fontId="0" fillId="0" borderId="0" xfId="0" applyBorder="1" applyAlignment="1">
      <alignment vertical="top"/>
    </xf>
    <xf numFmtId="0" fontId="29" fillId="0" borderId="0" xfId="0" applyFont="1" applyBorder="1" applyAlignment="1">
      <alignment vertical="top" wrapText="1"/>
    </xf>
    <xf numFmtId="0" fontId="16" fillId="4" borderId="0" xfId="0" applyFont="1" applyFill="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10" fillId="0" borderId="7" xfId="0" applyFont="1" applyBorder="1" applyAlignment="1">
      <alignment horizontal="right" vertical="center"/>
    </xf>
    <xf numFmtId="0" fontId="10" fillId="0" borderId="9" xfId="0" applyFont="1" applyBorder="1" applyAlignment="1">
      <alignment horizontal="right" vertical="center"/>
    </xf>
    <xf numFmtId="0" fontId="10" fillId="0" borderId="13" xfId="0" applyFont="1" applyBorder="1" applyAlignment="1">
      <alignment horizontal="right" vertical="center"/>
    </xf>
    <xf numFmtId="0" fontId="10" fillId="0" borderId="14" xfId="0" applyFont="1" applyBorder="1" applyAlignment="1">
      <alignment horizontal="right" vertical="center"/>
    </xf>
    <xf numFmtId="0" fontId="21" fillId="0" borderId="0" xfId="0" applyFont="1" applyAlignment="1">
      <alignment horizontal="center"/>
    </xf>
    <xf numFmtId="0" fontId="22" fillId="0" borderId="0" xfId="0" applyFont="1" applyAlignment="1">
      <alignment horizontal="center"/>
    </xf>
    <xf numFmtId="17" fontId="13" fillId="0" borderId="0" xfId="0" applyNumberFormat="1" applyFont="1" applyAlignment="1">
      <alignment horizontal="center"/>
    </xf>
    <xf numFmtId="0" fontId="13" fillId="0" borderId="0" xfId="0" applyFont="1" applyAlignment="1">
      <alignment horizontal="center"/>
    </xf>
    <xf numFmtId="17" fontId="23" fillId="0" borderId="0" xfId="0" applyNumberFormat="1" applyFont="1" applyAlignment="1">
      <alignment horizontal="center"/>
    </xf>
    <xf numFmtId="0" fontId="23" fillId="0" borderId="0" xfId="0" applyFont="1" applyAlignment="1">
      <alignment horizont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8" fillId="0" borderId="0" xfId="0" applyFont="1" applyAlignment="1">
      <alignment horizontal="center"/>
    </xf>
    <xf numFmtId="0" fontId="30" fillId="8" borderId="23" xfId="0" applyFont="1" applyFill="1" applyBorder="1" applyAlignment="1">
      <alignment horizontal="left" vertical="center" wrapText="1"/>
    </xf>
    <xf numFmtId="0" fontId="30" fillId="8" borderId="24" xfId="0" applyFont="1" applyFill="1" applyBorder="1" applyAlignment="1">
      <alignment horizontal="left" vertical="center" wrapText="1"/>
    </xf>
    <xf numFmtId="166" fontId="30" fillId="8" borderId="25" xfId="0" applyNumberFormat="1" applyFont="1" applyFill="1" applyBorder="1" applyAlignment="1">
      <alignment horizontal="center" vertical="center" wrapText="1"/>
    </xf>
    <xf numFmtId="166" fontId="30" fillId="8" borderId="26" xfId="0" applyNumberFormat="1" applyFont="1" applyFill="1" applyBorder="1" applyAlignment="1">
      <alignment horizontal="center" vertical="center" wrapText="1"/>
    </xf>
    <xf numFmtId="166" fontId="30" fillId="8" borderId="14" xfId="0" applyNumberFormat="1" applyFont="1" applyFill="1" applyBorder="1" applyAlignment="1">
      <alignment horizontal="center" vertical="center" wrapText="1"/>
    </xf>
    <xf numFmtId="166" fontId="30" fillId="8" borderId="4" xfId="0" applyNumberFormat="1" applyFont="1" applyFill="1" applyBorder="1" applyAlignment="1">
      <alignment horizontal="center" vertical="center" wrapText="1"/>
    </xf>
    <xf numFmtId="0" fontId="30" fillId="8" borderId="25" xfId="0"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8" borderId="14" xfId="0" applyFont="1" applyFill="1" applyBorder="1" applyAlignment="1">
      <alignment horizontal="center" vertical="center" wrapText="1"/>
    </xf>
    <xf numFmtId="0" fontId="30" fillId="8" borderId="4" xfId="0" applyFont="1" applyFill="1" applyBorder="1" applyAlignment="1">
      <alignment horizontal="center" vertical="center" wrapText="1"/>
    </xf>
    <xf numFmtId="0" fontId="12" fillId="8" borderId="20" xfId="0" applyFont="1" applyFill="1" applyBorder="1" applyAlignment="1">
      <alignment horizontal="center" vertical="center"/>
    </xf>
    <xf numFmtId="0" fontId="12" fillId="8" borderId="21" xfId="0" applyFont="1" applyFill="1" applyBorder="1" applyAlignment="1">
      <alignment horizontal="center" vertic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30" fillId="8" borderId="33" xfId="0" applyFont="1" applyFill="1" applyBorder="1" applyAlignment="1">
      <alignment horizontal="left" vertical="center" wrapText="1"/>
    </xf>
    <xf numFmtId="0" fontId="30" fillId="8" borderId="34" xfId="0" applyFont="1" applyFill="1" applyBorder="1" applyAlignment="1">
      <alignment horizontal="left" vertical="center" wrapText="1"/>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16" xfId="0" applyFont="1" applyBorder="1" applyAlignment="1">
      <alignment horizontal="right" vertical="center"/>
    </xf>
    <xf numFmtId="0" fontId="10" fillId="0" borderId="17" xfId="0" applyFont="1" applyBorder="1" applyAlignment="1">
      <alignment horizontal="right" vertical="center"/>
    </xf>
    <xf numFmtId="170" fontId="0" fillId="0" borderId="2" xfId="0" applyNumberFormat="1" applyBorder="1" applyAlignment="1">
      <alignment horizontal="center"/>
    </xf>
    <xf numFmtId="17" fontId="13" fillId="0" borderId="0" xfId="0" applyNumberFormat="1" applyFont="1" applyBorder="1" applyAlignment="1">
      <alignment horizontal="center"/>
    </xf>
    <xf numFmtId="170" fontId="30" fillId="8" borderId="25" xfId="0" applyNumberFormat="1" applyFont="1" applyFill="1" applyBorder="1" applyAlignment="1">
      <alignment horizontal="center" vertical="center" wrapText="1"/>
    </xf>
    <xf numFmtId="170" fontId="30" fillId="8" borderId="26" xfId="0" applyNumberFormat="1" applyFont="1" applyFill="1" applyBorder="1" applyAlignment="1">
      <alignment horizontal="center" vertical="center" wrapText="1"/>
    </xf>
    <xf numFmtId="170" fontId="30" fillId="8" borderId="14" xfId="0" applyNumberFormat="1" applyFont="1" applyFill="1" applyBorder="1" applyAlignment="1">
      <alignment horizontal="center" vertical="center" wrapText="1"/>
    </xf>
    <xf numFmtId="170" fontId="30" fillId="8" borderId="4" xfId="0"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3092">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0</xdr:row>
          <xdr:rowOff>133350</xdr:rowOff>
        </xdr:from>
        <xdr:to>
          <xdr:col>14</xdr:col>
          <xdr:colOff>266700</xdr:colOff>
          <xdr:row>2</xdr:row>
          <xdr:rowOff>9525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190500</xdr:rowOff>
        </xdr:from>
        <xdr:to>
          <xdr:col>14</xdr:col>
          <xdr:colOff>257175</xdr:colOff>
          <xdr:row>4</xdr:row>
          <xdr:rowOff>171450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0</xdr:row>
          <xdr:rowOff>133350</xdr:rowOff>
        </xdr:from>
        <xdr:to>
          <xdr:col>10</xdr:col>
          <xdr:colOff>1295400</xdr:colOff>
          <xdr:row>1</xdr:row>
          <xdr:rowOff>276225</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2</xdr:row>
          <xdr:rowOff>209550</xdr:rowOff>
        </xdr:from>
        <xdr:to>
          <xdr:col>10</xdr:col>
          <xdr:colOff>1314450</xdr:colOff>
          <xdr:row>4</xdr:row>
          <xdr:rowOff>180975</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xdr:colOff>
          <xdr:row>0</xdr:row>
          <xdr:rowOff>295275</xdr:rowOff>
        </xdr:from>
        <xdr:to>
          <xdr:col>27</xdr:col>
          <xdr:colOff>0</xdr:colOff>
          <xdr:row>3</xdr:row>
          <xdr:rowOff>9525</xdr:rowOff>
        </xdr:to>
        <xdr:sp macro="" textlink="">
          <xdr:nvSpPr>
            <xdr:cNvPr id="17413" name="Button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xdr:row>
          <xdr:rowOff>38100</xdr:rowOff>
        </xdr:from>
        <xdr:to>
          <xdr:col>26</xdr:col>
          <xdr:colOff>600075</xdr:colOff>
          <xdr:row>7</xdr:row>
          <xdr:rowOff>9525</xdr:rowOff>
        </xdr:to>
        <xdr:sp macro="" textlink="">
          <xdr:nvSpPr>
            <xdr:cNvPr id="17414" name="Button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xdr:row>
          <xdr:rowOff>257175</xdr:rowOff>
        </xdr:from>
        <xdr:to>
          <xdr:col>14</xdr:col>
          <xdr:colOff>266700</xdr:colOff>
          <xdr:row>4</xdr:row>
          <xdr:rowOff>219075</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123825</xdr:rowOff>
        </xdr:from>
        <xdr:to>
          <xdr:col>14</xdr:col>
          <xdr:colOff>257175</xdr:colOff>
          <xdr:row>7</xdr:row>
          <xdr:rowOff>95250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0</xdr:row>
          <xdr:rowOff>152400</xdr:rowOff>
        </xdr:from>
        <xdr:to>
          <xdr:col>10</xdr:col>
          <xdr:colOff>1276350</xdr:colOff>
          <xdr:row>2</xdr:row>
          <xdr:rowOff>133350</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9525</xdr:colOff>
          <xdr:row>3</xdr:row>
          <xdr:rowOff>9525</xdr:rowOff>
        </xdr:from>
        <xdr:to>
          <xdr:col>10</xdr:col>
          <xdr:colOff>1295400</xdr:colOff>
          <xdr:row>5</xdr:row>
          <xdr:rowOff>104775</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962025</xdr:colOff>
          <xdr:row>2</xdr:row>
          <xdr:rowOff>95250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10" Type="http://schemas.openxmlformats.org/officeDocument/2006/relationships/ctrlProp" Target="../ctrlProps/ctrlProp9.xml"/><Relationship Id="rId4" Type="http://schemas.openxmlformats.org/officeDocument/2006/relationships/control" Target="../activeX/activeX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9.9978637043366805E-2"/>
  </sheetPr>
  <dimension ref="A1:AP79"/>
  <sheetViews>
    <sheetView tabSelected="1" zoomScale="80" zoomScaleNormal="80" workbookViewId="0">
      <selection sqref="A1:K1"/>
    </sheetView>
  </sheetViews>
  <sheetFormatPr defaultRowHeight="15" x14ac:dyDescent="0.25"/>
  <cols>
    <col min="1" max="1" width="0.85546875" customWidth="1"/>
    <col min="2" max="2" width="72.5703125" customWidth="1"/>
    <col min="3" max="3" width="0.85546875" customWidth="1"/>
    <col min="4" max="5" width="14.7109375" customWidth="1"/>
    <col min="6" max="6" width="15" customWidth="1"/>
    <col min="7" max="7" width="5.140625" customWidth="1"/>
    <col min="8" max="9" width="16.85546875" customWidth="1"/>
    <col min="10" max="10" width="16" customWidth="1"/>
    <col min="11" max="11" width="0.85546875" customWidth="1"/>
    <col min="12" max="13" width="13.140625" customWidth="1"/>
    <col min="27" max="27" width="7.42578125" hidden="1" customWidth="1"/>
    <col min="28" max="28" width="12.140625" hidden="1" customWidth="1"/>
    <col min="29" max="30" width="9.140625" hidden="1" customWidth="1"/>
    <col min="31" max="44" width="0" hidden="1" customWidth="1"/>
  </cols>
  <sheetData>
    <row r="1" spans="1:42" ht="25.5" customHeight="1" x14ac:dyDescent="0.45">
      <c r="A1" s="210" t="s">
        <v>0</v>
      </c>
      <c r="B1" s="210"/>
      <c r="C1" s="210"/>
      <c r="D1" s="210"/>
      <c r="E1" s="210"/>
      <c r="F1" s="210"/>
      <c r="G1" s="210"/>
      <c r="H1" s="210"/>
      <c r="I1" s="210"/>
      <c r="J1" s="210"/>
      <c r="K1" s="210"/>
      <c r="AA1" s="6"/>
      <c r="AB1" s="175"/>
      <c r="AC1" s="7"/>
      <c r="AD1" s="7"/>
      <c r="AE1" s="7"/>
      <c r="AF1" s="7"/>
      <c r="AG1" s="7"/>
      <c r="AH1" s="7"/>
      <c r="AI1" s="7"/>
      <c r="AJ1" s="7"/>
      <c r="AK1" s="7"/>
      <c r="AL1" s="7"/>
      <c r="AM1" s="7"/>
      <c r="AN1" s="7"/>
      <c r="AO1" s="7"/>
      <c r="AP1" s="6"/>
    </row>
    <row r="2" spans="1:42" ht="22.5" customHeight="1" x14ac:dyDescent="0.4">
      <c r="A2" s="219" t="s">
        <v>145</v>
      </c>
      <c r="B2" s="219"/>
      <c r="C2" s="219"/>
      <c r="D2" s="219"/>
      <c r="E2" s="219"/>
      <c r="F2" s="219"/>
      <c r="G2" s="219"/>
      <c r="H2" s="219"/>
      <c r="I2" s="219"/>
      <c r="J2" s="219"/>
      <c r="K2" s="93"/>
      <c r="AA2" s="199" t="s">
        <v>70</v>
      </c>
      <c r="AB2" s="199"/>
      <c r="AC2" s="199"/>
      <c r="AD2" s="199"/>
      <c r="AE2" s="199"/>
      <c r="AF2" s="199"/>
      <c r="AG2" s="199"/>
      <c r="AH2" s="199"/>
      <c r="AI2" s="199"/>
      <c r="AJ2" s="199"/>
      <c r="AK2" s="199"/>
      <c r="AL2" s="199"/>
      <c r="AM2" s="199"/>
      <c r="AN2" s="199"/>
      <c r="AO2" s="199"/>
      <c r="AP2" s="199"/>
    </row>
    <row r="3" spans="1:42" ht="22.5" customHeight="1" x14ac:dyDescent="0.4">
      <c r="A3" s="211" t="s">
        <v>80</v>
      </c>
      <c r="B3" s="211"/>
      <c r="C3" s="211"/>
      <c r="D3" s="211"/>
      <c r="E3" s="211"/>
      <c r="F3" s="211"/>
      <c r="G3" s="211"/>
      <c r="H3" s="211"/>
      <c r="I3" s="211"/>
      <c r="J3" s="211"/>
      <c r="K3" s="211"/>
      <c r="AA3" s="6"/>
      <c r="AB3" s="7"/>
      <c r="AC3" s="6"/>
      <c r="AD3" s="6"/>
      <c r="AE3" s="6"/>
      <c r="AF3" s="6"/>
      <c r="AG3" s="6"/>
      <c r="AH3" s="6"/>
      <c r="AI3" s="6"/>
      <c r="AJ3" s="6"/>
      <c r="AK3" s="6"/>
      <c r="AL3" s="6"/>
      <c r="AM3" s="6"/>
      <c r="AN3" s="6"/>
      <c r="AO3" s="6"/>
      <c r="AP3" s="6"/>
    </row>
    <row r="4" spans="1:42" ht="21" customHeight="1" x14ac:dyDescent="0.35">
      <c r="A4" s="212" t="s">
        <v>146</v>
      </c>
      <c r="B4" s="213"/>
      <c r="C4" s="213"/>
      <c r="D4" s="213"/>
      <c r="E4" s="213"/>
      <c r="F4" s="213"/>
      <c r="G4" s="213"/>
      <c r="H4" s="213"/>
      <c r="I4" s="213"/>
      <c r="J4" s="213"/>
      <c r="K4" s="213"/>
      <c r="AA4" s="6"/>
      <c r="AB4" s="8"/>
      <c r="AC4" s="200" t="s">
        <v>75</v>
      </c>
      <c r="AD4" s="201"/>
      <c r="AE4" s="201"/>
      <c r="AF4" s="201"/>
      <c r="AG4" s="201"/>
      <c r="AH4" s="201"/>
      <c r="AI4" s="201"/>
      <c r="AJ4" s="201"/>
      <c r="AK4" s="201"/>
      <c r="AL4" s="201"/>
      <c r="AM4" s="201"/>
      <c r="AN4" s="201"/>
      <c r="AO4" s="201"/>
      <c r="AP4" s="202"/>
    </row>
    <row r="5" spans="1:42" ht="21" x14ac:dyDescent="0.35">
      <c r="A5" s="214" t="s">
        <v>7</v>
      </c>
      <c r="B5" s="215"/>
      <c r="C5" s="215"/>
      <c r="D5" s="215"/>
      <c r="E5" s="215"/>
      <c r="F5" s="215"/>
      <c r="G5" s="215"/>
      <c r="H5" s="215"/>
      <c r="I5" s="215"/>
      <c r="J5" s="215"/>
      <c r="K5" s="215"/>
      <c r="AA5" s="6"/>
      <c r="AB5" s="8"/>
      <c r="AC5" s="203" t="s">
        <v>71</v>
      </c>
      <c r="AD5" s="204"/>
      <c r="AE5" s="204"/>
      <c r="AF5" s="204"/>
      <c r="AG5" s="204"/>
      <c r="AH5" s="204"/>
      <c r="AI5" s="204"/>
      <c r="AJ5" s="204"/>
      <c r="AK5" s="204"/>
      <c r="AL5" s="204"/>
      <c r="AM5" s="204"/>
      <c r="AN5" s="205"/>
      <c r="AO5" s="176" t="s">
        <v>78</v>
      </c>
      <c r="AP5" s="9" t="s">
        <v>72</v>
      </c>
    </row>
    <row r="6" spans="1:42" ht="17.25" customHeight="1" x14ac:dyDescent="0.25">
      <c r="AA6" s="6"/>
      <c r="AB6" s="8"/>
      <c r="AC6" s="7" t="s">
        <v>55</v>
      </c>
      <c r="AD6" s="7" t="s">
        <v>56</v>
      </c>
      <c r="AE6" s="7" t="s">
        <v>57</v>
      </c>
      <c r="AF6" s="7" t="s">
        <v>58</v>
      </c>
      <c r="AG6" s="7" t="s">
        <v>2</v>
      </c>
      <c r="AH6" s="7" t="s">
        <v>59</v>
      </c>
      <c r="AI6" s="7" t="s">
        <v>60</v>
      </c>
      <c r="AJ6" s="7" t="s">
        <v>61</v>
      </c>
      <c r="AK6" s="7" t="s">
        <v>62</v>
      </c>
      <c r="AL6" s="7" t="s">
        <v>63</v>
      </c>
      <c r="AM6" s="7" t="s">
        <v>64</v>
      </c>
      <c r="AN6" s="7" t="s">
        <v>65</v>
      </c>
      <c r="AO6" s="7" t="s">
        <v>1</v>
      </c>
      <c r="AP6" s="7" t="s">
        <v>72</v>
      </c>
    </row>
    <row r="7" spans="1:42" ht="17.25" customHeight="1" x14ac:dyDescent="0.3">
      <c r="AA7" s="6"/>
      <c r="AB7" s="7" t="s">
        <v>100</v>
      </c>
      <c r="AC7" s="19" t="s">
        <v>66</v>
      </c>
      <c r="AD7" s="10" t="str">
        <f>IF(RIGHT(AC7)="Z",CHAR(CODE(LEFT(AC7))+1),LEFT(AC7))&amp;IF(RIGHT(AC7)&lt;&gt;"Z",CHAR(CODE(RIGHT(AC7))+1),CHAR(65))</f>
        <v>DV</v>
      </c>
      <c r="AE7" s="10" t="str">
        <f t="shared" ref="AE7:AP8" si="0">IF(RIGHT(AD7)="Z",CHAR(CODE(LEFT(AD7))+1),LEFT(AD7))&amp;IF(RIGHT(AD7)&lt;&gt;"Z",CHAR(CODE(RIGHT(AD7))+1),CHAR(65))</f>
        <v>DW</v>
      </c>
      <c r="AF7" s="10" t="str">
        <f t="shared" si="0"/>
        <v>DX</v>
      </c>
      <c r="AG7" s="10" t="str">
        <f t="shared" si="0"/>
        <v>DY</v>
      </c>
      <c r="AH7" s="10" t="str">
        <f t="shared" si="0"/>
        <v>DZ</v>
      </c>
      <c r="AI7" s="10" t="str">
        <f t="shared" si="0"/>
        <v>EA</v>
      </c>
      <c r="AJ7" s="10" t="str">
        <f t="shared" si="0"/>
        <v>EB</v>
      </c>
      <c r="AK7" s="10" t="str">
        <f t="shared" si="0"/>
        <v>EC</v>
      </c>
      <c r="AL7" s="10" t="str">
        <f t="shared" si="0"/>
        <v>ED</v>
      </c>
      <c r="AM7" s="10" t="str">
        <f t="shared" si="0"/>
        <v>EE</v>
      </c>
      <c r="AN7" s="10" t="str">
        <f t="shared" si="0"/>
        <v>EF</v>
      </c>
      <c r="AO7" s="10" t="str">
        <f t="shared" si="0"/>
        <v>EG</v>
      </c>
      <c r="AP7" s="10" t="str">
        <f t="shared" si="0"/>
        <v>EH</v>
      </c>
    </row>
    <row r="8" spans="1:42" s="25" customFormat="1" ht="20.25" customHeight="1" x14ac:dyDescent="0.3">
      <c r="A8" s="29"/>
      <c r="B8" s="30"/>
      <c r="C8" s="31"/>
      <c r="D8" s="216" t="s">
        <v>11</v>
      </c>
      <c r="E8" s="217"/>
      <c r="F8" s="217"/>
      <c r="G8" s="32"/>
      <c r="H8" s="216" t="s">
        <v>12</v>
      </c>
      <c r="I8" s="217"/>
      <c r="J8" s="218"/>
      <c r="AA8" s="6"/>
      <c r="AB8" s="7" t="s">
        <v>77</v>
      </c>
      <c r="AC8" s="19" t="s">
        <v>69</v>
      </c>
      <c r="AD8" s="10" t="str">
        <f>IF(RIGHT(AC8)="Z",CHAR(CODE(LEFT(AC8))+1),LEFT(AC8))&amp;IF(RIGHT(AC8)&lt;&gt;"Z",CHAR(CODE(RIGHT(AC8))+1),CHAR(65))</f>
        <v>AB</v>
      </c>
      <c r="AE8" s="10" t="str">
        <f t="shared" si="0"/>
        <v>AC</v>
      </c>
      <c r="AF8" s="10" t="str">
        <f t="shared" si="0"/>
        <v>AD</v>
      </c>
      <c r="AG8" s="10" t="str">
        <f t="shared" si="0"/>
        <v>AE</v>
      </c>
      <c r="AH8" s="10" t="str">
        <f t="shared" si="0"/>
        <v>AF</v>
      </c>
      <c r="AI8" s="10" t="str">
        <f t="shared" si="0"/>
        <v>AG</v>
      </c>
      <c r="AJ8" s="10" t="str">
        <f t="shared" si="0"/>
        <v>AH</v>
      </c>
      <c r="AK8" s="10" t="str">
        <f t="shared" si="0"/>
        <v>AI</v>
      </c>
      <c r="AL8" s="10" t="str">
        <f t="shared" si="0"/>
        <v>AJ</v>
      </c>
      <c r="AM8" s="10" t="str">
        <f t="shared" si="0"/>
        <v>AK</v>
      </c>
      <c r="AN8" s="10" t="str">
        <f t="shared" si="0"/>
        <v>AL</v>
      </c>
      <c r="AO8" s="10" t="str">
        <f t="shared" si="0"/>
        <v>AM</v>
      </c>
      <c r="AP8" s="10" t="str">
        <f t="shared" si="0"/>
        <v>AN</v>
      </c>
    </row>
    <row r="9" spans="1:42" s="25" customFormat="1" ht="17.25" customHeight="1" x14ac:dyDescent="0.3">
      <c r="A9" s="33"/>
      <c r="B9" s="34"/>
      <c r="C9" s="34"/>
      <c r="D9" s="35" t="s">
        <v>147</v>
      </c>
      <c r="E9" s="206" t="s">
        <v>95</v>
      </c>
      <c r="F9" s="208" t="s">
        <v>6</v>
      </c>
      <c r="G9" s="36"/>
      <c r="H9" s="37" t="s">
        <v>147</v>
      </c>
      <c r="I9" s="206" t="s">
        <v>95</v>
      </c>
      <c r="J9" s="206" t="s">
        <v>6</v>
      </c>
      <c r="AA9" s="6"/>
      <c r="AB9" s="7"/>
      <c r="AC9" s="6"/>
      <c r="AD9" s="6"/>
      <c r="AE9" s="6"/>
      <c r="AF9" s="6"/>
      <c r="AG9" s="6"/>
      <c r="AH9" s="6"/>
      <c r="AI9" s="6"/>
      <c r="AJ9" s="6"/>
      <c r="AK9" s="6"/>
      <c r="AL9" s="6"/>
      <c r="AM9" s="6"/>
      <c r="AN9" s="6"/>
      <c r="AO9" s="6"/>
      <c r="AP9" s="6"/>
    </row>
    <row r="10" spans="1:42" s="25" customFormat="1" ht="14.25" customHeight="1" x14ac:dyDescent="0.3">
      <c r="A10" s="33"/>
      <c r="B10" s="34"/>
      <c r="C10" s="34"/>
      <c r="D10" s="38" t="s">
        <v>148</v>
      </c>
      <c r="E10" s="207"/>
      <c r="F10" s="209"/>
      <c r="G10" s="36"/>
      <c r="H10" s="38" t="s">
        <v>148</v>
      </c>
      <c r="I10" s="207"/>
      <c r="J10" s="207"/>
      <c r="AA10" s="6"/>
      <c r="AB10" s="7" t="s">
        <v>73</v>
      </c>
      <c r="AC10" s="11" t="e">
        <f ca="1">IF(LEFT(#REF!,3)=$AC$6,INDIRECT("'Subsidy Data - Hyperion'!"&amp;$AC$7&amp;$AA13),IF(LEFT(#REF!,3)=$AD$6,INDIRECT("'Subsidy Data - Hyperion'!"&amp;$AD$7&amp;$AA13),IF(LEFT(#REF!,3)=$AE$6,INDIRECT("'Subsidy Data - Hyperion'!"&amp;$AE$7&amp;$AA13),IF(LEFT(#REF!,3)=$AF$6,INDIRECT("'Subsidy Data - Hyperion'!"&amp;$AF$7&amp;$AA13),IF(LEFT(#REF!,3)=$AG$6,INDIRECT("'Subsidy Data - Hyperion'!"&amp;$AG$7&amp;$AA13),IF(LEFT(#REF!,3)=$AH$6,INDIRECT("'Subsidy Data - Hyperion'!"&amp;$AH$7&amp;$AA13),IF(LEFT(#REF!,3)=$AI$6,INDIRECT("'Subsidy Data - Hyperion'!"&amp;$AI$7&amp;$AA13),IF(LEFT(#REF!,3)=$AJ$6,INDIRECT("'Subsidy Data - Hyperion'!"&amp;$AJ$7&amp;$AA13),IF(LEFT(#REF!,3)=$AK$6,INDIRECT("'Subsidy Data - Hyperion'!"&amp;$AK$7&amp;$AA13),IF(LEFT(#REF!,3)=$AL$6,INDIRECT("'Subsidy Data - Hyperion'!"&amp;$AL$7&amp;$AA13),IF(LEFT(#REF!,3)=$AM$6,INDIRECT("'Subsidy Data - Hyperion'!"&amp;$AM$7&amp;$AA13),INDIRECT("'Subsidy Data - Hyperion'!"&amp;$AN$7&amp;$AA13))))))))))))</f>
        <v>#REF!</v>
      </c>
      <c r="AD10" s="12"/>
      <c r="AE10" s="12"/>
      <c r="AF10" s="12"/>
      <c r="AG10" s="12"/>
      <c r="AH10" s="12"/>
      <c r="AI10" s="12"/>
      <c r="AJ10" s="12"/>
      <c r="AK10" s="12"/>
      <c r="AL10" s="12"/>
      <c r="AM10" s="12"/>
      <c r="AN10" s="12"/>
      <c r="AO10" s="12"/>
      <c r="AP10" s="13"/>
    </row>
    <row r="11" spans="1:42" s="25" customFormat="1" ht="17.25" customHeight="1" x14ac:dyDescent="0.3">
      <c r="A11" s="33"/>
      <c r="B11" s="34"/>
      <c r="C11" s="34"/>
      <c r="D11" s="39"/>
      <c r="E11" s="39"/>
      <c r="F11" s="39"/>
      <c r="G11" s="40"/>
      <c r="H11" s="39"/>
      <c r="I11" s="39"/>
      <c r="J11" s="39"/>
      <c r="AA11" s="6"/>
      <c r="AB11" s="7"/>
      <c r="AC11" s="6" t="s">
        <v>74</v>
      </c>
      <c r="AD11" s="6"/>
      <c r="AE11" s="6"/>
      <c r="AF11" s="6"/>
      <c r="AG11" s="6"/>
      <c r="AH11" s="6"/>
      <c r="AI11" s="6"/>
      <c r="AJ11" s="6"/>
      <c r="AK11" s="6"/>
      <c r="AL11" s="6"/>
      <c r="AM11" s="6"/>
      <c r="AN11" s="6"/>
      <c r="AO11" s="6"/>
      <c r="AP11" s="6"/>
    </row>
    <row r="12" spans="1:42" s="25" customFormat="1" ht="17.25" customHeight="1" x14ac:dyDescent="0.3">
      <c r="A12" s="33"/>
      <c r="B12" s="41" t="s">
        <v>3</v>
      </c>
      <c r="C12" s="34"/>
      <c r="D12" s="42"/>
      <c r="E12" s="42"/>
      <c r="F12" s="42"/>
      <c r="G12" s="40"/>
      <c r="H12" s="42"/>
      <c r="I12" s="42"/>
      <c r="J12" s="42"/>
      <c r="AA12" s="6"/>
      <c r="AB12" s="14"/>
      <c r="AC12" s="6"/>
      <c r="AD12" s="6"/>
      <c r="AE12" s="6"/>
      <c r="AF12" s="6"/>
      <c r="AG12" s="6"/>
      <c r="AH12" s="6"/>
      <c r="AI12" s="6"/>
      <c r="AJ12" s="6"/>
      <c r="AK12" s="6"/>
      <c r="AL12" s="6"/>
      <c r="AM12" s="6"/>
      <c r="AN12" s="6"/>
      <c r="AO12" s="6"/>
      <c r="AP12" s="6"/>
    </row>
    <row r="13" spans="1:42" s="25" customFormat="1" ht="17.25" customHeight="1" x14ac:dyDescent="0.3">
      <c r="A13" s="33"/>
      <c r="B13" s="53" t="s">
        <v>4</v>
      </c>
      <c r="C13" s="34"/>
      <c r="D13" s="124">
        <v>173.678642384</v>
      </c>
      <c r="E13" s="124">
        <v>190.48849999999999</v>
      </c>
      <c r="F13" s="124">
        <v>16.809857615999988</v>
      </c>
      <c r="G13" s="125"/>
      <c r="H13" s="179">
        <v>672.93576723199999</v>
      </c>
      <c r="I13" s="179">
        <v>767.46089899999993</v>
      </c>
      <c r="J13" s="124">
        <v>94.525131767999937</v>
      </c>
      <c r="AA13" s="8">
        <v>148</v>
      </c>
      <c r="AB13" s="14"/>
      <c r="AC13" s="6"/>
      <c r="AD13" s="6"/>
      <c r="AE13" s="6"/>
      <c r="AF13" s="6"/>
      <c r="AG13" s="6"/>
      <c r="AH13" s="6"/>
      <c r="AI13" s="6"/>
      <c r="AJ13" s="6"/>
      <c r="AK13" s="6"/>
      <c r="AL13" s="6"/>
      <c r="AM13" s="6"/>
      <c r="AN13" s="6"/>
      <c r="AO13" s="6"/>
      <c r="AP13" s="6"/>
    </row>
    <row r="14" spans="1:42" s="25" customFormat="1" ht="17.25" customHeight="1" x14ac:dyDescent="0.3">
      <c r="A14" s="33"/>
      <c r="B14" s="53" t="s">
        <v>5</v>
      </c>
      <c r="C14" s="34"/>
      <c r="D14" s="124">
        <v>93.331638226775539</v>
      </c>
      <c r="E14" s="124">
        <v>-25.9</v>
      </c>
      <c r="F14" s="124">
        <v>-119.23163822677554</v>
      </c>
      <c r="G14" s="125"/>
      <c r="H14" s="179">
        <v>275.71284513621424</v>
      </c>
      <c r="I14" s="179">
        <v>217.05299799999997</v>
      </c>
      <c r="J14" s="124">
        <v>-58.659847136214267</v>
      </c>
      <c r="AA14" s="8">
        <f>AA13+1</f>
        <v>149</v>
      </c>
      <c r="AB14" s="6"/>
      <c r="AC14" s="6"/>
      <c r="AD14" s="6"/>
      <c r="AE14" s="6"/>
      <c r="AF14" s="6"/>
      <c r="AG14" s="6"/>
      <c r="AH14" s="6"/>
      <c r="AI14" s="6"/>
      <c r="AJ14" s="6"/>
      <c r="AK14" s="6"/>
      <c r="AL14" s="6"/>
      <c r="AM14" s="6"/>
      <c r="AN14" s="6"/>
      <c r="AO14" s="6"/>
      <c r="AP14" s="6"/>
    </row>
    <row r="15" spans="1:42" s="25" customFormat="1" ht="17.25" customHeight="1" x14ac:dyDescent="0.3">
      <c r="A15" s="33"/>
      <c r="B15" s="53" t="s">
        <v>86</v>
      </c>
      <c r="C15" s="34"/>
      <c r="D15" s="124">
        <v>16.813735293384767</v>
      </c>
      <c r="E15" s="124">
        <v>42.213488150000003</v>
      </c>
      <c r="F15" s="124">
        <v>25.399752856615237</v>
      </c>
      <c r="G15" s="125"/>
      <c r="H15" s="179">
        <v>100.8824117603086</v>
      </c>
      <c r="I15" s="179">
        <v>200.68435942000002</v>
      </c>
      <c r="J15" s="124">
        <v>99.801947659691422</v>
      </c>
      <c r="AA15" s="8">
        <f>AA14+13</f>
        <v>162</v>
      </c>
      <c r="AB15" s="6"/>
      <c r="AC15" s="14"/>
      <c r="AD15" s="14"/>
      <c r="AE15" s="14"/>
      <c r="AF15" s="14"/>
      <c r="AG15" s="14"/>
      <c r="AH15" s="14"/>
      <c r="AI15" s="14"/>
      <c r="AJ15" s="14"/>
      <c r="AK15" s="14"/>
      <c r="AL15" s="14"/>
      <c r="AM15" s="14"/>
      <c r="AN15" s="14"/>
      <c r="AO15" s="14"/>
      <c r="AP15" s="14"/>
    </row>
    <row r="16" spans="1:42" s="25" customFormat="1" ht="17.25" customHeight="1" x14ac:dyDescent="0.3">
      <c r="A16" s="33"/>
      <c r="B16" s="53" t="s">
        <v>87</v>
      </c>
      <c r="C16" s="34"/>
      <c r="D16" s="124">
        <v>7.1898977218633178</v>
      </c>
      <c r="E16" s="124">
        <v>22.16225352</v>
      </c>
      <c r="F16" s="124">
        <v>14.972355798136682</v>
      </c>
      <c r="G16" s="125"/>
      <c r="H16" s="179">
        <v>43.139386331179907</v>
      </c>
      <c r="I16" s="179">
        <v>119.45917568000002</v>
      </c>
      <c r="J16" s="124">
        <v>76.319789348820109</v>
      </c>
      <c r="AA16" s="8">
        <f>AA15+15</f>
        <v>177</v>
      </c>
      <c r="AB16" s="14"/>
      <c r="AC16" s="6"/>
      <c r="AD16" s="6"/>
      <c r="AE16" s="6"/>
      <c r="AF16" s="6"/>
      <c r="AG16" s="6"/>
      <c r="AH16" s="6"/>
      <c r="AI16" s="6"/>
      <c r="AJ16" s="6"/>
      <c r="AK16" s="6"/>
      <c r="AL16" s="6"/>
      <c r="AM16" s="6"/>
      <c r="AN16" s="6"/>
      <c r="AO16" s="6"/>
      <c r="AP16" s="6"/>
    </row>
    <row r="17" spans="1:42" s="25" customFormat="1" ht="17.25" customHeight="1" x14ac:dyDescent="0.3">
      <c r="A17" s="33"/>
      <c r="B17" s="53" t="s">
        <v>8</v>
      </c>
      <c r="C17" s="34"/>
      <c r="D17" s="124">
        <v>0</v>
      </c>
      <c r="E17" s="124">
        <v>0</v>
      </c>
      <c r="F17" s="124">
        <v>0</v>
      </c>
      <c r="G17" s="125"/>
      <c r="H17" s="179">
        <v>0</v>
      </c>
      <c r="I17" s="179">
        <v>0</v>
      </c>
      <c r="J17" s="124">
        <v>0</v>
      </c>
      <c r="AA17" s="8">
        <f>AA16+6</f>
        <v>183</v>
      </c>
      <c r="AB17" s="14"/>
      <c r="AC17" s="6"/>
      <c r="AD17" s="6"/>
      <c r="AE17" s="6"/>
      <c r="AF17" s="6"/>
      <c r="AG17" s="6"/>
      <c r="AH17" s="6"/>
      <c r="AI17" s="6"/>
      <c r="AJ17" s="6"/>
      <c r="AK17" s="6"/>
      <c r="AL17" s="6"/>
      <c r="AM17" s="6"/>
      <c r="AN17" s="6"/>
      <c r="AO17" s="6"/>
      <c r="AP17" s="6"/>
    </row>
    <row r="18" spans="1:42" s="25" customFormat="1" ht="17.25" customHeight="1" x14ac:dyDescent="0.3">
      <c r="A18" s="33"/>
      <c r="B18" s="53" t="s">
        <v>9</v>
      </c>
      <c r="C18" s="34"/>
      <c r="D18" s="124">
        <v>26.623036381579642</v>
      </c>
      <c r="E18" s="124">
        <v>60.534693899999994</v>
      </c>
      <c r="F18" s="124">
        <v>33.911657518420355</v>
      </c>
      <c r="G18" s="125"/>
      <c r="H18" s="179">
        <v>159.73821828947786</v>
      </c>
      <c r="I18" s="179">
        <v>199.8090072</v>
      </c>
      <c r="J18" s="124">
        <v>40.07078891052214</v>
      </c>
      <c r="AA18" s="8">
        <f>AA17+5</f>
        <v>188</v>
      </c>
      <c r="AB18" s="14"/>
      <c r="AC18" s="6"/>
      <c r="AD18" s="6"/>
      <c r="AE18" s="6"/>
      <c r="AF18" s="6"/>
      <c r="AG18" s="6"/>
      <c r="AH18" s="6"/>
      <c r="AI18" s="6"/>
      <c r="AJ18" s="6"/>
      <c r="AK18" s="6"/>
      <c r="AL18" s="6"/>
      <c r="AM18" s="6"/>
      <c r="AN18" s="6"/>
      <c r="AO18" s="6"/>
      <c r="AP18" s="6"/>
    </row>
    <row r="19" spans="1:42" s="25" customFormat="1" ht="17.25" customHeight="1" x14ac:dyDescent="0.3">
      <c r="A19" s="33"/>
      <c r="B19" s="53" t="s">
        <v>10</v>
      </c>
      <c r="C19" s="34"/>
      <c r="D19" s="124">
        <v>0.33994832499999994</v>
      </c>
      <c r="E19" s="124">
        <v>5.2999999999999999E-2</v>
      </c>
      <c r="F19" s="124">
        <v>-0.28694832499999995</v>
      </c>
      <c r="G19" s="125"/>
      <c r="H19" s="179">
        <v>0.67989664999999988</v>
      </c>
      <c r="I19" s="179">
        <v>8.6999999999999994E-2</v>
      </c>
      <c r="J19" s="124">
        <v>-0.59289664999999991</v>
      </c>
      <c r="AA19" s="8">
        <f>AA18+22</f>
        <v>210</v>
      </c>
      <c r="AB19" s="14"/>
      <c r="AC19" s="6"/>
      <c r="AD19" s="6"/>
      <c r="AE19" s="6"/>
      <c r="AF19" s="6"/>
      <c r="AG19" s="6"/>
      <c r="AH19" s="6"/>
      <c r="AI19" s="6"/>
      <c r="AJ19" s="6"/>
      <c r="AK19" s="6"/>
      <c r="AL19" s="6"/>
      <c r="AM19" s="6"/>
      <c r="AN19" s="6"/>
      <c r="AO19" s="6"/>
      <c r="AP19" s="6"/>
    </row>
    <row r="20" spans="1:42" s="25" customFormat="1" ht="17.25" customHeight="1" x14ac:dyDescent="0.3">
      <c r="A20" s="33"/>
      <c r="B20" s="34"/>
      <c r="C20" s="34"/>
      <c r="D20" s="128">
        <v>317.9768983326033</v>
      </c>
      <c r="E20" s="128">
        <v>289.55193557000001</v>
      </c>
      <c r="F20" s="128">
        <v>-28.424962762603286</v>
      </c>
      <c r="G20" s="129"/>
      <c r="H20" s="128">
        <v>1253.0885253991805</v>
      </c>
      <c r="I20" s="128">
        <v>1504.5534393</v>
      </c>
      <c r="J20" s="128">
        <v>251.46491390081951</v>
      </c>
      <c r="K20" s="26">
        <v>3588.2107497400002</v>
      </c>
      <c r="AA20" s="8"/>
      <c r="AB20" s="6"/>
      <c r="AC20" s="6"/>
      <c r="AD20" s="6"/>
      <c r="AE20" s="6"/>
      <c r="AF20" s="6"/>
      <c r="AG20" s="6"/>
      <c r="AH20" s="6"/>
      <c r="AI20" s="6"/>
      <c r="AJ20" s="6"/>
      <c r="AK20" s="6"/>
      <c r="AL20" s="6"/>
      <c r="AM20" s="6"/>
      <c r="AN20" s="6"/>
      <c r="AO20" s="6"/>
      <c r="AP20" s="6"/>
    </row>
    <row r="21" spans="1:42" s="25" customFormat="1" ht="17.25" customHeight="1" x14ac:dyDescent="0.3">
      <c r="A21" s="33"/>
      <c r="B21" s="34"/>
      <c r="C21" s="34"/>
      <c r="D21" s="42"/>
      <c r="E21" s="42"/>
      <c r="F21" s="44"/>
      <c r="G21" s="40"/>
      <c r="H21" s="42"/>
      <c r="I21" s="42"/>
      <c r="J21" s="44"/>
      <c r="AA21" s="8"/>
      <c r="AB21" s="6"/>
      <c r="AC21" s="6"/>
      <c r="AD21" s="6"/>
      <c r="AE21" s="6"/>
      <c r="AF21" s="6"/>
      <c r="AG21" s="6"/>
      <c r="AH21" s="6"/>
      <c r="AI21" s="6"/>
      <c r="AJ21" s="6"/>
      <c r="AK21" s="6"/>
      <c r="AL21" s="6"/>
      <c r="AM21" s="6"/>
      <c r="AN21" s="6"/>
      <c r="AO21" s="6"/>
      <c r="AP21" s="6"/>
    </row>
    <row r="22" spans="1:42" s="25" customFormat="1" ht="17.25" customHeight="1" x14ac:dyDescent="0.3">
      <c r="A22" s="33"/>
      <c r="B22" s="41" t="s">
        <v>13</v>
      </c>
      <c r="C22" s="34"/>
      <c r="D22" s="42"/>
      <c r="E22" s="42"/>
      <c r="F22" s="44"/>
      <c r="G22" s="40"/>
      <c r="H22" s="42"/>
      <c r="I22" s="42"/>
      <c r="J22" s="44"/>
      <c r="AA22" s="8"/>
      <c r="AB22" s="14"/>
      <c r="AC22" s="6"/>
      <c r="AD22" s="6"/>
      <c r="AE22" s="6"/>
      <c r="AF22" s="6"/>
      <c r="AG22" s="6"/>
      <c r="AH22" s="6"/>
      <c r="AI22" s="6"/>
      <c r="AJ22" s="6"/>
      <c r="AK22" s="6"/>
      <c r="AL22" s="6"/>
      <c r="AM22" s="6"/>
      <c r="AN22" s="6"/>
      <c r="AO22" s="6"/>
      <c r="AP22" s="6"/>
    </row>
    <row r="23" spans="1:42" s="25" customFormat="1" ht="17.25" customHeight="1" x14ac:dyDescent="0.3">
      <c r="A23" s="33"/>
      <c r="B23" s="53" t="s">
        <v>14</v>
      </c>
      <c r="C23" s="34"/>
      <c r="D23" s="124">
        <v>212.83235037232157</v>
      </c>
      <c r="E23" s="124">
        <v>-15.00517105</v>
      </c>
      <c r="F23" s="124">
        <v>-227.83752142232157</v>
      </c>
      <c r="G23" s="125"/>
      <c r="H23" s="124">
        <v>644.92125277852551</v>
      </c>
      <c r="I23" s="124">
        <v>679.61671223999997</v>
      </c>
      <c r="J23" s="124">
        <v>34.695459461474456</v>
      </c>
      <c r="AA23" s="8">
        <f>AA19+3</f>
        <v>213</v>
      </c>
      <c r="AB23" s="6"/>
      <c r="AC23" s="6"/>
      <c r="AD23" s="6"/>
      <c r="AE23" s="6"/>
      <c r="AF23" s="6"/>
      <c r="AG23" s="6"/>
      <c r="AH23" s="6"/>
      <c r="AI23" s="6"/>
      <c r="AJ23" s="6"/>
      <c r="AK23" s="6"/>
      <c r="AL23" s="6"/>
      <c r="AM23" s="6"/>
      <c r="AN23" s="6"/>
      <c r="AO23" s="6"/>
      <c r="AP23" s="6"/>
    </row>
    <row r="24" spans="1:42" s="25" customFormat="1" ht="17.25" customHeight="1" x14ac:dyDescent="0.3">
      <c r="A24" s="33"/>
      <c r="B24" s="53" t="s">
        <v>15</v>
      </c>
      <c r="C24" s="34"/>
      <c r="D24" s="124">
        <v>0</v>
      </c>
      <c r="E24" s="124">
        <v>0</v>
      </c>
      <c r="F24" s="124">
        <v>0</v>
      </c>
      <c r="G24" s="125"/>
      <c r="H24" s="124">
        <v>87.584152999999986</v>
      </c>
      <c r="I24" s="124">
        <v>97.699999999999989</v>
      </c>
      <c r="J24" s="124">
        <v>10.115847000000002</v>
      </c>
      <c r="AA24" s="8">
        <f>AA23+1</f>
        <v>214</v>
      </c>
      <c r="AB24" s="6"/>
      <c r="AC24" s="6"/>
      <c r="AD24" s="6"/>
      <c r="AE24" s="6"/>
      <c r="AF24" s="6"/>
      <c r="AG24" s="6"/>
      <c r="AH24" s="6"/>
      <c r="AI24" s="6"/>
      <c r="AJ24" s="6"/>
      <c r="AK24" s="6"/>
      <c r="AL24" s="6"/>
      <c r="AM24" s="6"/>
      <c r="AN24" s="6"/>
      <c r="AO24" s="6"/>
      <c r="AP24" s="6"/>
    </row>
    <row r="25" spans="1:42" s="25" customFormat="1" ht="17.25" customHeight="1" x14ac:dyDescent="0.3">
      <c r="A25" s="33"/>
      <c r="B25" s="53" t="s">
        <v>16</v>
      </c>
      <c r="C25" s="34"/>
      <c r="D25" s="124">
        <v>106.29900007272542</v>
      </c>
      <c r="E25" s="124">
        <v>69.314079629999995</v>
      </c>
      <c r="F25" s="124">
        <v>-36.984920442725425</v>
      </c>
      <c r="G25" s="125"/>
      <c r="H25" s="124">
        <v>137.56874147092788</v>
      </c>
      <c r="I25" s="124">
        <v>101.74452552999999</v>
      </c>
      <c r="J25" s="124">
        <v>-35.824215940927886</v>
      </c>
      <c r="AA25" s="8">
        <f>AA24+1</f>
        <v>215</v>
      </c>
      <c r="AB25" s="6"/>
      <c r="AC25" s="6"/>
      <c r="AD25" s="6"/>
      <c r="AE25" s="6"/>
      <c r="AF25" s="6"/>
      <c r="AG25" s="6"/>
      <c r="AH25" s="6"/>
      <c r="AI25" s="6"/>
      <c r="AJ25" s="6"/>
      <c r="AK25" s="6"/>
      <c r="AL25" s="6"/>
      <c r="AM25" s="6"/>
      <c r="AN25" s="6"/>
      <c r="AO25" s="6"/>
      <c r="AP25" s="6"/>
    </row>
    <row r="26" spans="1:42" s="25" customFormat="1" ht="17.25" customHeight="1" x14ac:dyDescent="0.3">
      <c r="A26" s="33"/>
      <c r="B26" s="34"/>
      <c r="C26" s="34"/>
      <c r="D26" s="128">
        <v>319.13135044504702</v>
      </c>
      <c r="E26" s="128">
        <v>54.308908579999994</v>
      </c>
      <c r="F26" s="128">
        <v>-264.82244186504704</v>
      </c>
      <c r="G26" s="129"/>
      <c r="H26" s="128">
        <v>870.0741472494534</v>
      </c>
      <c r="I26" s="128">
        <v>879.06123777000005</v>
      </c>
      <c r="J26" s="128">
        <v>8.9870905205466443</v>
      </c>
      <c r="K26" s="26">
        <v>1866.7402927000001</v>
      </c>
      <c r="AA26" s="8"/>
      <c r="AB26" s="6"/>
      <c r="AC26" s="6"/>
      <c r="AD26" s="6"/>
      <c r="AE26" s="6"/>
      <c r="AF26" s="6"/>
      <c r="AG26" s="6"/>
      <c r="AH26" s="6"/>
      <c r="AI26" s="6"/>
      <c r="AJ26" s="6"/>
      <c r="AK26" s="6"/>
      <c r="AL26" s="6"/>
      <c r="AM26" s="6"/>
      <c r="AN26" s="6"/>
      <c r="AO26" s="6"/>
      <c r="AP26" s="6"/>
    </row>
    <row r="27" spans="1:42" s="25" customFormat="1" ht="17.25" customHeight="1" x14ac:dyDescent="0.3">
      <c r="A27" s="33"/>
      <c r="B27" s="34"/>
      <c r="C27" s="34"/>
      <c r="D27" s="42"/>
      <c r="E27" s="42"/>
      <c r="F27" s="44"/>
      <c r="G27" s="40"/>
      <c r="H27" s="42"/>
      <c r="I27" s="42"/>
      <c r="J27" s="44"/>
      <c r="AA27" s="8"/>
      <c r="AB27" s="6"/>
      <c r="AC27" s="6"/>
      <c r="AD27" s="6"/>
      <c r="AE27" s="6"/>
      <c r="AF27" s="6"/>
      <c r="AG27" s="6"/>
      <c r="AH27" s="6"/>
      <c r="AI27" s="6"/>
      <c r="AJ27" s="6"/>
      <c r="AK27" s="6"/>
      <c r="AL27" s="6"/>
      <c r="AM27" s="6"/>
      <c r="AN27" s="6"/>
      <c r="AO27" s="6"/>
      <c r="AP27" s="6"/>
    </row>
    <row r="28" spans="1:42" s="25" customFormat="1" ht="17.25" customHeight="1" x14ac:dyDescent="0.3">
      <c r="A28" s="33"/>
      <c r="B28" s="41" t="s">
        <v>17</v>
      </c>
      <c r="C28" s="34"/>
      <c r="D28" s="42"/>
      <c r="E28" s="42"/>
      <c r="F28" s="44"/>
      <c r="G28" s="40"/>
      <c r="H28" s="42"/>
      <c r="I28" s="42"/>
      <c r="J28" s="44"/>
      <c r="AA28" s="8"/>
      <c r="AB28" s="6"/>
      <c r="AC28" s="6"/>
      <c r="AD28" s="6"/>
      <c r="AE28" s="6"/>
      <c r="AF28" s="6"/>
      <c r="AG28" s="6"/>
      <c r="AH28" s="6"/>
      <c r="AI28" s="6"/>
      <c r="AJ28" s="6"/>
      <c r="AK28" s="6"/>
      <c r="AL28" s="6"/>
      <c r="AM28" s="6"/>
      <c r="AN28" s="6"/>
      <c r="AO28" s="6"/>
      <c r="AP28" s="6"/>
    </row>
    <row r="29" spans="1:42" s="25" customFormat="1" ht="17.25" customHeight="1" x14ac:dyDescent="0.3">
      <c r="A29" s="33"/>
      <c r="B29" s="54" t="s">
        <v>20</v>
      </c>
      <c r="C29" s="34"/>
      <c r="D29" s="42"/>
      <c r="E29" s="42"/>
      <c r="F29" s="44"/>
      <c r="G29" s="40"/>
      <c r="H29" s="42"/>
      <c r="I29" s="42"/>
      <c r="J29" s="44"/>
      <c r="AA29" s="8"/>
      <c r="AB29" s="6"/>
      <c r="AC29" s="6"/>
      <c r="AD29" s="6"/>
      <c r="AE29" s="6"/>
      <c r="AF29" s="6"/>
      <c r="AG29" s="6"/>
      <c r="AH29" s="6"/>
      <c r="AI29" s="6"/>
      <c r="AJ29" s="6"/>
      <c r="AK29" s="6"/>
      <c r="AL29" s="6"/>
      <c r="AM29" s="6"/>
      <c r="AN29" s="6"/>
      <c r="AO29" s="6"/>
      <c r="AP29" s="6"/>
    </row>
    <row r="30" spans="1:42" s="25" customFormat="1" ht="17.25" customHeight="1" x14ac:dyDescent="0.3">
      <c r="A30" s="33"/>
      <c r="B30" s="43" t="s">
        <v>18</v>
      </c>
      <c r="C30" s="34"/>
      <c r="D30" s="124">
        <v>23.651775000000001</v>
      </c>
      <c r="E30" s="124">
        <v>19.376972649999999</v>
      </c>
      <c r="F30" s="124">
        <v>-4.2748023500000016</v>
      </c>
      <c r="G30" s="125"/>
      <c r="H30" s="124">
        <v>136.91065</v>
      </c>
      <c r="I30" s="124">
        <v>93.094727680000005</v>
      </c>
      <c r="J30" s="124">
        <v>-43.815922319999999</v>
      </c>
      <c r="AA30" s="8"/>
      <c r="AB30" s="6"/>
      <c r="AC30" s="6"/>
      <c r="AD30" s="6"/>
      <c r="AE30" s="6"/>
      <c r="AF30" s="6"/>
      <c r="AG30" s="6"/>
      <c r="AH30" s="6"/>
      <c r="AI30" s="6"/>
      <c r="AJ30" s="6"/>
      <c r="AK30" s="6"/>
      <c r="AL30" s="6"/>
      <c r="AM30" s="6"/>
      <c r="AN30" s="6"/>
      <c r="AO30" s="6"/>
      <c r="AP30" s="6"/>
    </row>
    <row r="31" spans="1:42" s="27" customFormat="1" ht="17.25" customHeight="1" x14ac:dyDescent="0.3">
      <c r="A31" s="46"/>
      <c r="B31" s="55" t="s">
        <v>21</v>
      </c>
      <c r="C31" s="47"/>
      <c r="D31" s="126">
        <v>23.026775000000001</v>
      </c>
      <c r="E31" s="126">
        <v>19.376972649999999</v>
      </c>
      <c r="F31" s="126">
        <v>-3.6498023500000016</v>
      </c>
      <c r="G31" s="127"/>
      <c r="H31" s="126">
        <v>135.66065</v>
      </c>
      <c r="I31" s="126">
        <v>92.399509520000009</v>
      </c>
      <c r="J31" s="126">
        <v>-43.261140479999995</v>
      </c>
      <c r="AA31" s="8">
        <v>222</v>
      </c>
      <c r="AB31" s="15"/>
      <c r="AC31" s="15"/>
      <c r="AD31" s="15"/>
      <c r="AE31" s="15"/>
      <c r="AF31" s="15"/>
      <c r="AG31" s="15"/>
      <c r="AH31" s="15"/>
      <c r="AI31" s="15"/>
      <c r="AJ31" s="15"/>
      <c r="AK31" s="15"/>
      <c r="AL31" s="15"/>
      <c r="AM31" s="15"/>
      <c r="AN31" s="15"/>
      <c r="AO31" s="15"/>
      <c r="AP31" s="15"/>
    </row>
    <row r="32" spans="1:42" s="27" customFormat="1" ht="17.25" customHeight="1" x14ac:dyDescent="0.3">
      <c r="A32" s="46"/>
      <c r="B32" s="55" t="s">
        <v>101</v>
      </c>
      <c r="C32" s="47"/>
      <c r="D32" s="126">
        <v>0</v>
      </c>
      <c r="E32" s="126">
        <v>0</v>
      </c>
      <c r="F32" s="126">
        <v>0</v>
      </c>
      <c r="G32" s="127"/>
      <c r="H32" s="126">
        <v>0</v>
      </c>
      <c r="I32" s="126">
        <v>0</v>
      </c>
      <c r="J32" s="126">
        <v>0</v>
      </c>
      <c r="AA32" s="8">
        <f>AA31+1</f>
        <v>223</v>
      </c>
      <c r="AB32" s="15"/>
      <c r="AC32" s="15"/>
      <c r="AD32" s="15"/>
      <c r="AE32" s="15"/>
      <c r="AF32" s="15"/>
      <c r="AG32" s="15"/>
      <c r="AH32" s="15"/>
      <c r="AI32" s="15"/>
      <c r="AJ32" s="15"/>
      <c r="AK32" s="15"/>
      <c r="AL32" s="15"/>
      <c r="AM32" s="15"/>
      <c r="AN32" s="15"/>
      <c r="AO32" s="15"/>
      <c r="AP32" s="15"/>
    </row>
    <row r="33" spans="1:42" s="27" customFormat="1" ht="17.25" customHeight="1" x14ac:dyDescent="0.3">
      <c r="A33" s="46"/>
      <c r="B33" s="55" t="s">
        <v>102</v>
      </c>
      <c r="C33" s="47"/>
      <c r="D33" s="126">
        <v>0</v>
      </c>
      <c r="E33" s="126">
        <v>0</v>
      </c>
      <c r="F33" s="126">
        <v>0</v>
      </c>
      <c r="G33" s="127"/>
      <c r="H33" s="126">
        <v>0</v>
      </c>
      <c r="I33" s="126">
        <v>0</v>
      </c>
      <c r="J33" s="126">
        <v>0</v>
      </c>
      <c r="AA33" s="8">
        <f>AA32+1</f>
        <v>224</v>
      </c>
      <c r="AB33" s="15"/>
      <c r="AC33" s="15"/>
      <c r="AD33" s="15"/>
      <c r="AE33" s="15"/>
      <c r="AF33" s="15"/>
      <c r="AG33" s="15"/>
      <c r="AH33" s="15"/>
      <c r="AI33" s="15"/>
      <c r="AJ33" s="15"/>
      <c r="AK33" s="15"/>
      <c r="AL33" s="15"/>
      <c r="AM33" s="15"/>
      <c r="AN33" s="15"/>
      <c r="AO33" s="15"/>
      <c r="AP33" s="15"/>
    </row>
    <row r="34" spans="1:42" s="27" customFormat="1" ht="17.25" customHeight="1" x14ac:dyDescent="0.3">
      <c r="A34" s="46"/>
      <c r="B34" s="55" t="s">
        <v>22</v>
      </c>
      <c r="C34" s="47"/>
      <c r="D34" s="126">
        <v>0.625</v>
      </c>
      <c r="E34" s="126">
        <v>0</v>
      </c>
      <c r="F34" s="126">
        <v>-0.625</v>
      </c>
      <c r="G34" s="127"/>
      <c r="H34" s="126">
        <v>1.25</v>
      </c>
      <c r="I34" s="126">
        <v>0.69521816000000003</v>
      </c>
      <c r="J34" s="126">
        <v>-0.55478183999999997</v>
      </c>
      <c r="AA34" s="8">
        <f>AA33+1</f>
        <v>225</v>
      </c>
      <c r="AB34" s="15"/>
      <c r="AC34" s="15"/>
      <c r="AD34" s="15"/>
      <c r="AE34" s="15"/>
      <c r="AF34" s="15"/>
      <c r="AG34" s="15"/>
      <c r="AH34" s="15"/>
      <c r="AI34" s="15"/>
      <c r="AJ34" s="15"/>
      <c r="AK34" s="15"/>
      <c r="AL34" s="15"/>
      <c r="AM34" s="15"/>
      <c r="AN34" s="15"/>
      <c r="AO34" s="15"/>
      <c r="AP34" s="15"/>
    </row>
    <row r="35" spans="1:42" s="27" customFormat="1" ht="17.25" customHeight="1" x14ac:dyDescent="0.3">
      <c r="A35" s="46"/>
      <c r="B35" s="55" t="s">
        <v>23</v>
      </c>
      <c r="C35" s="47"/>
      <c r="D35" s="126">
        <v>0</v>
      </c>
      <c r="E35" s="126">
        <v>0</v>
      </c>
      <c r="F35" s="126">
        <v>0</v>
      </c>
      <c r="G35" s="127"/>
      <c r="H35" s="126">
        <v>0</v>
      </c>
      <c r="I35" s="126">
        <v>0</v>
      </c>
      <c r="J35" s="126">
        <v>0</v>
      </c>
      <c r="AA35" s="8">
        <f>AA34+1</f>
        <v>226</v>
      </c>
      <c r="AB35" s="15"/>
      <c r="AC35" s="15"/>
      <c r="AD35" s="15"/>
      <c r="AE35" s="15"/>
      <c r="AF35" s="15"/>
      <c r="AG35" s="15"/>
      <c r="AH35" s="15"/>
      <c r="AI35" s="15"/>
      <c r="AJ35" s="15"/>
      <c r="AK35" s="15"/>
      <c r="AL35" s="15"/>
      <c r="AM35" s="15"/>
      <c r="AN35" s="15"/>
      <c r="AO35" s="15"/>
      <c r="AP35" s="15"/>
    </row>
    <row r="36" spans="1:42" s="25" customFormat="1" ht="17.25" customHeight="1" x14ac:dyDescent="0.3">
      <c r="A36" s="33"/>
      <c r="B36" s="54" t="s">
        <v>24</v>
      </c>
      <c r="C36" s="34"/>
      <c r="D36" s="124">
        <v>43.712895551184914</v>
      </c>
      <c r="E36" s="124">
        <v>1.0021962599999981</v>
      </c>
      <c r="F36" s="124">
        <v>-42.710699291184916</v>
      </c>
      <c r="G36" s="125"/>
      <c r="H36" s="124">
        <v>262.27737330710949</v>
      </c>
      <c r="I36" s="124">
        <v>1.6395603699999697</v>
      </c>
      <c r="J36" s="124">
        <v>-260.63781293710952</v>
      </c>
      <c r="AA36" s="8">
        <f>AA35+1</f>
        <v>227</v>
      </c>
      <c r="AB36" s="6"/>
      <c r="AC36" s="6"/>
      <c r="AD36" s="6"/>
      <c r="AE36" s="6"/>
      <c r="AF36" s="6"/>
      <c r="AG36" s="6"/>
      <c r="AH36" s="6"/>
      <c r="AI36" s="6"/>
      <c r="AJ36" s="6"/>
      <c r="AK36" s="6"/>
      <c r="AL36" s="6"/>
      <c r="AM36" s="6"/>
      <c r="AN36" s="6"/>
      <c r="AO36" s="6"/>
      <c r="AP36" s="6"/>
    </row>
    <row r="37" spans="1:42" s="25" customFormat="1" ht="17.25" customHeight="1" x14ac:dyDescent="0.3">
      <c r="A37" s="33"/>
      <c r="B37" s="55" t="s">
        <v>19</v>
      </c>
      <c r="C37" s="47"/>
      <c r="D37" s="126">
        <v>0</v>
      </c>
      <c r="E37" s="126">
        <v>0</v>
      </c>
      <c r="F37" s="126">
        <v>0</v>
      </c>
      <c r="G37" s="127"/>
      <c r="H37" s="126">
        <v>0</v>
      </c>
      <c r="I37" s="126">
        <v>0</v>
      </c>
      <c r="J37" s="126">
        <v>0</v>
      </c>
      <c r="AA37" s="8">
        <f>AA35+2</f>
        <v>228</v>
      </c>
      <c r="AB37" s="6"/>
      <c r="AC37" s="6"/>
      <c r="AD37" s="6"/>
      <c r="AE37" s="6"/>
      <c r="AF37" s="6"/>
      <c r="AG37" s="6"/>
      <c r="AH37" s="6"/>
      <c r="AI37" s="6"/>
      <c r="AJ37" s="6"/>
      <c r="AK37" s="6"/>
      <c r="AL37" s="6"/>
      <c r="AM37" s="6"/>
      <c r="AN37" s="6"/>
      <c r="AO37" s="6"/>
      <c r="AP37" s="6"/>
    </row>
    <row r="38" spans="1:42" s="25" customFormat="1" ht="17.25" customHeight="1" x14ac:dyDescent="0.3">
      <c r="A38" s="33"/>
      <c r="B38" s="55" t="s">
        <v>25</v>
      </c>
      <c r="C38" s="47"/>
      <c r="D38" s="126">
        <v>15.478021738684919</v>
      </c>
      <c r="E38" s="126">
        <v>22.9592335</v>
      </c>
      <c r="F38" s="126">
        <v>7.4812117613150804</v>
      </c>
      <c r="G38" s="127"/>
      <c r="H38" s="126">
        <v>92.86813043210951</v>
      </c>
      <c r="I38" s="126">
        <v>124.44066818</v>
      </c>
      <c r="J38" s="126">
        <v>31.572537747890493</v>
      </c>
      <c r="AA38" s="8">
        <f>AA37+1</f>
        <v>229</v>
      </c>
      <c r="AB38" s="6"/>
      <c r="AC38" s="6"/>
      <c r="AD38" s="6"/>
      <c r="AE38" s="6"/>
      <c r="AF38" s="6"/>
      <c r="AG38" s="6"/>
      <c r="AH38" s="6"/>
      <c r="AI38" s="6"/>
      <c r="AJ38" s="6"/>
      <c r="AK38" s="6"/>
      <c r="AL38" s="6"/>
      <c r="AM38" s="6"/>
      <c r="AN38" s="6"/>
      <c r="AO38" s="6"/>
      <c r="AP38" s="6"/>
    </row>
    <row r="39" spans="1:42" s="25" customFormat="1" ht="17.25" customHeight="1" x14ac:dyDescent="0.3">
      <c r="A39" s="33"/>
      <c r="B39" s="55" t="s">
        <v>26</v>
      </c>
      <c r="C39" s="47"/>
      <c r="D39" s="126">
        <v>28.234873812499998</v>
      </c>
      <c r="E39" s="126">
        <v>14.308333369999998</v>
      </c>
      <c r="F39" s="126">
        <v>-13.9265404425</v>
      </c>
      <c r="G39" s="127"/>
      <c r="H39" s="126">
        <v>169.40924287499996</v>
      </c>
      <c r="I39" s="126">
        <v>156.36666674999998</v>
      </c>
      <c r="J39" s="126">
        <v>-13.042576124999982</v>
      </c>
      <c r="AA39" s="8">
        <f>AA38+1</f>
        <v>230</v>
      </c>
      <c r="AB39" s="6"/>
      <c r="AC39" s="6"/>
      <c r="AD39" s="6"/>
      <c r="AE39" s="6"/>
      <c r="AF39" s="6"/>
      <c r="AG39" s="6"/>
      <c r="AH39" s="6"/>
      <c r="AI39" s="6"/>
      <c r="AJ39" s="6"/>
      <c r="AK39" s="6"/>
      <c r="AL39" s="6"/>
      <c r="AM39" s="6"/>
      <c r="AN39" s="6"/>
      <c r="AO39" s="6"/>
      <c r="AP39" s="6"/>
    </row>
    <row r="40" spans="1:42" s="25" customFormat="1" ht="17.25" customHeight="1" x14ac:dyDescent="0.3">
      <c r="A40" s="33"/>
      <c r="B40" s="55" t="s">
        <v>27</v>
      </c>
      <c r="C40" s="47"/>
      <c r="D40" s="126">
        <v>0</v>
      </c>
      <c r="E40" s="126">
        <v>-36.265370609999998</v>
      </c>
      <c r="F40" s="126">
        <v>-36.265370609999998</v>
      </c>
      <c r="G40" s="127"/>
      <c r="H40" s="126">
        <v>0</v>
      </c>
      <c r="I40" s="126">
        <v>-279.16777456</v>
      </c>
      <c r="J40" s="126">
        <v>-279.16777456</v>
      </c>
      <c r="AA40" s="8">
        <f>AA39+1</f>
        <v>231</v>
      </c>
      <c r="AB40" s="6"/>
      <c r="AC40" s="6"/>
      <c r="AD40" s="6"/>
      <c r="AE40" s="6"/>
      <c r="AF40" s="6"/>
      <c r="AG40" s="6"/>
      <c r="AH40" s="6"/>
      <c r="AI40" s="6"/>
      <c r="AJ40" s="6"/>
      <c r="AK40" s="6"/>
      <c r="AL40" s="6"/>
      <c r="AM40" s="6"/>
      <c r="AN40" s="6"/>
      <c r="AO40" s="6"/>
      <c r="AP40" s="6"/>
    </row>
    <row r="41" spans="1:42" s="25" customFormat="1" ht="17.25" customHeight="1" x14ac:dyDescent="0.3">
      <c r="A41" s="33"/>
      <c r="B41" s="43"/>
      <c r="C41" s="34"/>
      <c r="D41" s="128">
        <v>67.364670551184915</v>
      </c>
      <c r="E41" s="128">
        <v>20.379168909999997</v>
      </c>
      <c r="F41" s="128">
        <v>-46.985501641184918</v>
      </c>
      <c r="G41" s="129"/>
      <c r="H41" s="128">
        <v>399.18802330710946</v>
      </c>
      <c r="I41" s="128">
        <v>94.734288049999975</v>
      </c>
      <c r="J41" s="128">
        <v>-304.45373525710954</v>
      </c>
      <c r="AA41" s="8"/>
      <c r="AB41" s="6"/>
      <c r="AC41" s="6"/>
      <c r="AD41" s="6"/>
      <c r="AE41" s="6"/>
      <c r="AF41" s="6"/>
      <c r="AG41" s="6"/>
      <c r="AH41" s="6"/>
      <c r="AI41" s="6"/>
      <c r="AJ41" s="6"/>
      <c r="AK41" s="6"/>
      <c r="AL41" s="6"/>
      <c r="AM41" s="6"/>
      <c r="AN41" s="6"/>
      <c r="AO41" s="6"/>
      <c r="AP41" s="6"/>
    </row>
    <row r="42" spans="1:42" s="25" customFormat="1" ht="17.25" customHeight="1" x14ac:dyDescent="0.3">
      <c r="A42" s="33"/>
      <c r="B42" s="43"/>
      <c r="C42" s="34"/>
      <c r="D42" s="48"/>
      <c r="E42" s="48"/>
      <c r="F42" s="48"/>
      <c r="G42" s="49"/>
      <c r="H42" s="48"/>
      <c r="I42" s="48"/>
      <c r="J42" s="48">
        <v>0</v>
      </c>
      <c r="AA42" s="8"/>
      <c r="AB42" s="6"/>
      <c r="AC42" s="6"/>
      <c r="AD42" s="6"/>
      <c r="AE42" s="6"/>
      <c r="AF42" s="6"/>
      <c r="AG42" s="6"/>
      <c r="AH42" s="6"/>
      <c r="AI42" s="6"/>
      <c r="AJ42" s="6"/>
      <c r="AK42" s="6"/>
      <c r="AL42" s="6"/>
      <c r="AM42" s="6"/>
      <c r="AN42" s="6"/>
      <c r="AO42" s="6"/>
      <c r="AP42" s="6"/>
    </row>
    <row r="43" spans="1:42" s="25" customFormat="1" ht="17.25" customHeight="1" x14ac:dyDescent="0.3">
      <c r="A43" s="33"/>
      <c r="B43" s="41" t="s">
        <v>28</v>
      </c>
      <c r="C43" s="34"/>
      <c r="D43" s="42"/>
      <c r="E43" s="42"/>
      <c r="F43" s="44"/>
      <c r="G43" s="40"/>
      <c r="H43" s="42"/>
      <c r="I43" s="42"/>
      <c r="J43" s="44">
        <v>0</v>
      </c>
      <c r="AA43" s="8"/>
      <c r="AB43" s="6"/>
      <c r="AC43" s="6"/>
      <c r="AD43" s="6"/>
      <c r="AE43" s="6"/>
      <c r="AF43" s="6"/>
      <c r="AG43" s="6"/>
      <c r="AH43" s="6"/>
      <c r="AI43" s="6"/>
      <c r="AJ43" s="6"/>
      <c r="AK43" s="6"/>
      <c r="AL43" s="6"/>
      <c r="AM43" s="6"/>
      <c r="AN43" s="6"/>
      <c r="AO43" s="6"/>
      <c r="AP43" s="6"/>
    </row>
    <row r="44" spans="1:42" s="25" customFormat="1" ht="17.25" customHeight="1" x14ac:dyDescent="0.3">
      <c r="A44" s="33"/>
      <c r="B44" s="53" t="s">
        <v>29</v>
      </c>
      <c r="C44" s="34"/>
      <c r="D44" s="124">
        <v>0</v>
      </c>
      <c r="E44" s="124">
        <v>0</v>
      </c>
      <c r="F44" s="124">
        <v>0</v>
      </c>
      <c r="G44" s="125"/>
      <c r="H44" s="124">
        <v>187.92400000000004</v>
      </c>
      <c r="I44" s="124">
        <v>39.046274999999994</v>
      </c>
      <c r="J44" s="124">
        <v>-148.87772500000005</v>
      </c>
      <c r="AA44" s="8">
        <f>AA40+3</f>
        <v>234</v>
      </c>
      <c r="AB44" s="6"/>
      <c r="AC44" s="6"/>
      <c r="AD44" s="6"/>
      <c r="AE44" s="6"/>
      <c r="AF44" s="6"/>
      <c r="AG44" s="6"/>
      <c r="AH44" s="6"/>
      <c r="AI44" s="6"/>
      <c r="AJ44" s="6"/>
      <c r="AK44" s="6"/>
      <c r="AL44" s="6"/>
      <c r="AM44" s="6"/>
      <c r="AN44" s="6"/>
      <c r="AO44" s="6"/>
      <c r="AP44" s="6"/>
    </row>
    <row r="45" spans="1:42" s="25" customFormat="1" ht="17.25" customHeight="1" x14ac:dyDescent="0.3">
      <c r="A45" s="33"/>
      <c r="B45" s="53" t="s">
        <v>30</v>
      </c>
      <c r="C45" s="34"/>
      <c r="D45" s="124"/>
      <c r="E45" s="124"/>
      <c r="F45" s="124"/>
      <c r="G45" s="125"/>
      <c r="H45" s="124"/>
      <c r="I45" s="124"/>
      <c r="J45" s="124">
        <v>0</v>
      </c>
      <c r="AA45" s="8"/>
      <c r="AB45" s="6"/>
      <c r="AC45" s="6"/>
      <c r="AD45" s="6"/>
      <c r="AE45" s="6"/>
      <c r="AF45" s="6"/>
      <c r="AG45" s="6"/>
      <c r="AH45" s="6"/>
      <c r="AI45" s="6"/>
      <c r="AJ45" s="6"/>
      <c r="AK45" s="6"/>
      <c r="AL45" s="6"/>
      <c r="AM45" s="6"/>
      <c r="AN45" s="6"/>
      <c r="AO45" s="6"/>
      <c r="AP45" s="6"/>
    </row>
    <row r="46" spans="1:42" s="25" customFormat="1" ht="17.25" customHeight="1" x14ac:dyDescent="0.3">
      <c r="A46" s="180"/>
      <c r="B46" s="181" t="s">
        <v>99</v>
      </c>
      <c r="C46" s="182"/>
      <c r="D46" s="183">
        <v>0</v>
      </c>
      <c r="E46" s="183">
        <v>0</v>
      </c>
      <c r="F46" s="183">
        <v>0</v>
      </c>
      <c r="G46" s="184"/>
      <c r="H46" s="183">
        <v>0</v>
      </c>
      <c r="I46" s="183">
        <v>0</v>
      </c>
      <c r="J46" s="183">
        <v>0</v>
      </c>
      <c r="AA46" s="16">
        <f>AA44+1</f>
        <v>235</v>
      </c>
      <c r="AB46" s="15"/>
      <c r="AC46" s="15"/>
      <c r="AD46" s="15"/>
      <c r="AE46" s="15"/>
      <c r="AF46" s="15"/>
      <c r="AG46" s="15"/>
      <c r="AH46" s="15"/>
      <c r="AI46" s="15"/>
      <c r="AJ46" s="15"/>
      <c r="AK46" s="15"/>
      <c r="AL46" s="15"/>
      <c r="AM46" s="15"/>
      <c r="AN46" s="15"/>
      <c r="AO46" s="15"/>
      <c r="AP46" s="15"/>
    </row>
    <row r="47" spans="1:42" s="25" customFormat="1" ht="17.25" customHeight="1" x14ac:dyDescent="0.3">
      <c r="A47" s="180"/>
      <c r="B47" s="181" t="s">
        <v>98</v>
      </c>
      <c r="C47" s="182"/>
      <c r="D47" s="183">
        <v>0</v>
      </c>
      <c r="E47" s="183">
        <v>0</v>
      </c>
      <c r="F47" s="183">
        <v>0</v>
      </c>
      <c r="G47" s="184"/>
      <c r="H47" s="183">
        <v>0</v>
      </c>
      <c r="I47" s="183">
        <v>0</v>
      </c>
      <c r="J47" s="183">
        <v>0</v>
      </c>
      <c r="AA47" s="16">
        <f>AA46+1</f>
        <v>236</v>
      </c>
      <c r="AB47" s="15"/>
      <c r="AC47" s="15"/>
      <c r="AD47" s="15"/>
      <c r="AE47" s="15"/>
      <c r="AF47" s="15"/>
      <c r="AG47" s="15"/>
      <c r="AH47" s="15"/>
      <c r="AI47" s="15"/>
      <c r="AJ47" s="15"/>
      <c r="AK47" s="15"/>
      <c r="AL47" s="15"/>
      <c r="AM47" s="15"/>
      <c r="AN47" s="15"/>
      <c r="AO47" s="15"/>
      <c r="AP47" s="15"/>
    </row>
    <row r="48" spans="1:42" s="25" customFormat="1" ht="17.25" customHeight="1" x14ac:dyDescent="0.3">
      <c r="A48" s="180"/>
      <c r="B48" s="181" t="s">
        <v>97</v>
      </c>
      <c r="C48" s="182"/>
      <c r="D48" s="183">
        <v>0</v>
      </c>
      <c r="E48" s="183">
        <v>0.46799999999999997</v>
      </c>
      <c r="F48" s="183">
        <v>0.46799999999999997</v>
      </c>
      <c r="G48" s="184"/>
      <c r="H48" s="183">
        <v>1.872128</v>
      </c>
      <c r="I48" s="183">
        <v>1.2165255999999998</v>
      </c>
      <c r="J48" s="183">
        <v>-0.65560240000000025</v>
      </c>
      <c r="AA48" s="16">
        <f>AA47+1</f>
        <v>237</v>
      </c>
      <c r="AB48" s="15"/>
      <c r="AC48" s="15"/>
      <c r="AD48" s="15"/>
      <c r="AE48" s="15"/>
      <c r="AF48" s="15"/>
      <c r="AG48" s="15"/>
      <c r="AH48" s="15"/>
      <c r="AI48" s="15"/>
      <c r="AJ48" s="15"/>
      <c r="AK48" s="15"/>
      <c r="AL48" s="15"/>
      <c r="AM48" s="15"/>
      <c r="AN48" s="15"/>
      <c r="AO48" s="15"/>
      <c r="AP48" s="15"/>
    </row>
    <row r="49" spans="1:42" s="25" customFormat="1" ht="17.25" customHeight="1" x14ac:dyDescent="0.3">
      <c r="A49" s="180"/>
      <c r="B49" s="181" t="s">
        <v>96</v>
      </c>
      <c r="C49" s="182"/>
      <c r="D49" s="183">
        <v>0</v>
      </c>
      <c r="E49" s="183">
        <v>0</v>
      </c>
      <c r="F49" s="183">
        <v>0</v>
      </c>
      <c r="G49" s="184"/>
      <c r="H49" s="183">
        <v>0</v>
      </c>
      <c r="I49" s="183">
        <v>0</v>
      </c>
      <c r="J49" s="183">
        <v>0</v>
      </c>
      <c r="AA49" s="16">
        <v>245</v>
      </c>
      <c r="AB49" s="15"/>
      <c r="AC49" s="15"/>
      <c r="AD49" s="15"/>
      <c r="AE49" s="15"/>
      <c r="AF49" s="15"/>
      <c r="AG49" s="15"/>
      <c r="AH49" s="15"/>
      <c r="AI49" s="15"/>
      <c r="AJ49" s="15"/>
      <c r="AK49" s="15"/>
      <c r="AL49" s="15"/>
      <c r="AM49" s="15"/>
      <c r="AN49" s="15"/>
      <c r="AO49" s="15"/>
      <c r="AP49" s="15"/>
    </row>
    <row r="50" spans="1:42" s="25" customFormat="1" ht="17.25" customHeight="1" x14ac:dyDescent="0.3">
      <c r="A50" s="33"/>
      <c r="B50" s="43" t="s">
        <v>31</v>
      </c>
      <c r="C50" s="34"/>
      <c r="D50" s="124">
        <v>0</v>
      </c>
      <c r="E50" s="124">
        <v>0.46799999999999997</v>
      </c>
      <c r="F50" s="124">
        <v>0.46799999999999997</v>
      </c>
      <c r="G50" s="125"/>
      <c r="H50" s="124">
        <v>1.872128</v>
      </c>
      <c r="I50" s="124">
        <v>1.2165255999999998</v>
      </c>
      <c r="J50" s="124">
        <v>-0.65560240000000025</v>
      </c>
      <c r="AA50" s="8"/>
      <c r="AB50" s="6"/>
      <c r="AC50" s="6"/>
      <c r="AD50" s="6"/>
      <c r="AE50" s="6"/>
      <c r="AF50" s="6"/>
      <c r="AG50" s="6"/>
      <c r="AH50" s="6"/>
      <c r="AI50" s="6"/>
      <c r="AJ50" s="6"/>
      <c r="AK50" s="6"/>
      <c r="AL50" s="6"/>
      <c r="AM50" s="6"/>
      <c r="AN50" s="6"/>
      <c r="AO50" s="6"/>
      <c r="AP50" s="6"/>
    </row>
    <row r="51" spans="1:42" s="25" customFormat="1" ht="17.25" customHeight="1" x14ac:dyDescent="0.3">
      <c r="A51" s="33"/>
      <c r="B51" s="43" t="s">
        <v>32</v>
      </c>
      <c r="C51" s="34"/>
      <c r="D51" s="124">
        <v>0</v>
      </c>
      <c r="E51" s="124">
        <v>0</v>
      </c>
      <c r="F51" s="124">
        <v>0</v>
      </c>
      <c r="G51" s="125"/>
      <c r="H51" s="124">
        <v>11.583791999999999</v>
      </c>
      <c r="I51" s="124">
        <v>4.6334999999999997</v>
      </c>
      <c r="J51" s="124">
        <v>-6.9502919999999992</v>
      </c>
      <c r="AA51" s="8">
        <v>238</v>
      </c>
      <c r="AB51" s="6"/>
      <c r="AC51" s="6"/>
      <c r="AD51" s="6"/>
      <c r="AE51" s="6"/>
      <c r="AF51" s="6"/>
      <c r="AG51" s="6"/>
      <c r="AH51" s="6"/>
      <c r="AI51" s="6"/>
      <c r="AJ51" s="6"/>
      <c r="AK51" s="6"/>
      <c r="AL51" s="6"/>
      <c r="AM51" s="6"/>
      <c r="AN51" s="6"/>
      <c r="AO51" s="6"/>
      <c r="AP51" s="6"/>
    </row>
    <row r="52" spans="1:42" s="25" customFormat="1" ht="17.25" customHeight="1" x14ac:dyDescent="0.3">
      <c r="A52" s="33"/>
      <c r="B52" s="43" t="s">
        <v>33</v>
      </c>
      <c r="C52" s="34"/>
      <c r="D52" s="124">
        <v>0</v>
      </c>
      <c r="E52" s="124">
        <v>1.8794409999999999</v>
      </c>
      <c r="F52" s="124">
        <v>1.8794409999999999</v>
      </c>
      <c r="G52" s="125"/>
      <c r="H52" s="124">
        <v>7.5177639999999997</v>
      </c>
      <c r="I52" s="124">
        <v>4.1346910000000001</v>
      </c>
      <c r="J52" s="124">
        <v>-3.3830729999999996</v>
      </c>
      <c r="AA52" s="8">
        <f t="shared" ref="AA52:AA57" si="1">AA51+1</f>
        <v>239</v>
      </c>
      <c r="AB52" s="6"/>
      <c r="AC52" s="6"/>
      <c r="AD52" s="6"/>
      <c r="AE52" s="6"/>
      <c r="AF52" s="6"/>
      <c r="AG52" s="6"/>
      <c r="AH52" s="6"/>
      <c r="AI52" s="6"/>
      <c r="AJ52" s="6"/>
      <c r="AK52" s="6"/>
      <c r="AL52" s="6"/>
      <c r="AM52" s="6"/>
      <c r="AN52" s="6"/>
      <c r="AO52" s="6"/>
      <c r="AP52" s="6"/>
    </row>
    <row r="53" spans="1:42" s="25" customFormat="1" ht="17.25" customHeight="1" x14ac:dyDescent="0.3">
      <c r="A53" s="33"/>
      <c r="B53" s="43" t="s">
        <v>34</v>
      </c>
      <c r="C53" s="34"/>
      <c r="D53" s="124">
        <v>0</v>
      </c>
      <c r="E53" s="124">
        <v>0</v>
      </c>
      <c r="F53" s="124">
        <v>0</v>
      </c>
      <c r="G53" s="125"/>
      <c r="H53" s="124">
        <v>7.3422519999999993</v>
      </c>
      <c r="I53" s="124">
        <v>0</v>
      </c>
      <c r="J53" s="124">
        <v>-7.3422519999999993</v>
      </c>
      <c r="AA53" s="8">
        <f t="shared" si="1"/>
        <v>240</v>
      </c>
      <c r="AB53" s="6"/>
      <c r="AC53" s="6"/>
      <c r="AD53" s="6"/>
      <c r="AE53" s="6"/>
      <c r="AF53" s="6"/>
      <c r="AG53" s="6"/>
      <c r="AH53" s="6"/>
      <c r="AI53" s="6"/>
      <c r="AJ53" s="6"/>
      <c r="AK53" s="6"/>
      <c r="AL53" s="6"/>
      <c r="AM53" s="6"/>
      <c r="AN53" s="6"/>
      <c r="AO53" s="6"/>
      <c r="AP53" s="6"/>
    </row>
    <row r="54" spans="1:42" s="25" customFormat="1" ht="17.25" customHeight="1" x14ac:dyDescent="0.3">
      <c r="A54" s="33"/>
      <c r="B54" s="43" t="s">
        <v>35</v>
      </c>
      <c r="C54" s="34"/>
      <c r="D54" s="124">
        <v>0</v>
      </c>
      <c r="E54" s="124">
        <v>0</v>
      </c>
      <c r="F54" s="124">
        <v>0</v>
      </c>
      <c r="G54" s="125"/>
      <c r="H54" s="124">
        <v>0.380276</v>
      </c>
      <c r="I54" s="124">
        <v>0.17105519999999999</v>
      </c>
      <c r="J54" s="124">
        <v>-0.20922080000000001</v>
      </c>
      <c r="AA54" s="8">
        <f t="shared" si="1"/>
        <v>241</v>
      </c>
      <c r="AB54" s="6"/>
      <c r="AC54" s="6"/>
      <c r="AD54" s="6"/>
      <c r="AE54" s="6"/>
      <c r="AF54" s="6"/>
      <c r="AG54" s="6"/>
      <c r="AH54" s="6"/>
      <c r="AI54" s="6"/>
      <c r="AJ54" s="6"/>
      <c r="AK54" s="6"/>
      <c r="AL54" s="6"/>
      <c r="AM54" s="6"/>
      <c r="AN54" s="6"/>
      <c r="AO54" s="6"/>
      <c r="AP54" s="6"/>
    </row>
    <row r="55" spans="1:42" s="25" customFormat="1" ht="17.25" customHeight="1" x14ac:dyDescent="0.3">
      <c r="A55" s="33"/>
      <c r="B55" s="43" t="s">
        <v>36</v>
      </c>
      <c r="C55" s="34"/>
      <c r="D55" s="124">
        <v>0</v>
      </c>
      <c r="E55" s="124">
        <v>9.5100999999999991E-2</v>
      </c>
      <c r="F55" s="124">
        <v>9.5100999999999991E-2</v>
      </c>
      <c r="G55" s="125"/>
      <c r="H55" s="124">
        <v>0.380276</v>
      </c>
      <c r="I55" s="124">
        <v>0.24715619999999999</v>
      </c>
      <c r="J55" s="124">
        <v>-0.13311980000000001</v>
      </c>
      <c r="AA55" s="8">
        <f t="shared" si="1"/>
        <v>242</v>
      </c>
      <c r="AB55" s="6"/>
      <c r="AC55" s="6"/>
      <c r="AD55" s="6"/>
      <c r="AE55" s="6"/>
      <c r="AF55" s="6"/>
      <c r="AG55" s="6"/>
      <c r="AH55" s="6"/>
      <c r="AI55" s="6"/>
      <c r="AJ55" s="6"/>
      <c r="AK55" s="6"/>
      <c r="AL55" s="6"/>
      <c r="AM55" s="6"/>
      <c r="AN55" s="6"/>
      <c r="AO55" s="6"/>
      <c r="AP55" s="6"/>
    </row>
    <row r="56" spans="1:42" s="25" customFormat="1" ht="17.25" customHeight="1" x14ac:dyDescent="0.3">
      <c r="A56" s="33"/>
      <c r="B56" s="43" t="s">
        <v>37</v>
      </c>
      <c r="C56" s="34"/>
      <c r="D56" s="124">
        <v>0</v>
      </c>
      <c r="E56" s="124">
        <v>0</v>
      </c>
      <c r="F56" s="124">
        <v>0</v>
      </c>
      <c r="G56" s="125"/>
      <c r="H56" s="124">
        <v>0.14626</v>
      </c>
      <c r="I56" s="124">
        <v>7.2776740000000006E-2</v>
      </c>
      <c r="J56" s="124">
        <v>-7.3483259999999995E-2</v>
      </c>
      <c r="AA56" s="8">
        <f t="shared" si="1"/>
        <v>243</v>
      </c>
      <c r="AB56" s="6"/>
      <c r="AC56" s="6"/>
      <c r="AD56" s="6"/>
      <c r="AE56" s="6"/>
      <c r="AF56" s="6"/>
      <c r="AG56" s="6"/>
      <c r="AH56" s="6"/>
      <c r="AI56" s="6"/>
      <c r="AJ56" s="6"/>
      <c r="AK56" s="6"/>
      <c r="AL56" s="6"/>
      <c r="AM56" s="6"/>
      <c r="AN56" s="6"/>
      <c r="AO56" s="6"/>
      <c r="AP56" s="6"/>
    </row>
    <row r="57" spans="1:42" s="25" customFormat="1" ht="17.25" customHeight="1" x14ac:dyDescent="0.3">
      <c r="A57" s="33"/>
      <c r="B57" s="43" t="s">
        <v>38</v>
      </c>
      <c r="C57" s="34"/>
      <c r="D57" s="124">
        <v>0</v>
      </c>
      <c r="E57" s="124">
        <v>0</v>
      </c>
      <c r="F57" s="124">
        <v>0</v>
      </c>
      <c r="G57" s="125"/>
      <c r="H57" s="124">
        <v>2.9252E-2</v>
      </c>
      <c r="I57" s="124">
        <v>1.84508E-2</v>
      </c>
      <c r="J57" s="124">
        <v>-1.08012E-2</v>
      </c>
      <c r="AA57" s="8">
        <f t="shared" si="1"/>
        <v>244</v>
      </c>
      <c r="AB57" s="6"/>
      <c r="AC57" s="6"/>
      <c r="AD57" s="6"/>
      <c r="AE57" s="6"/>
      <c r="AF57" s="6"/>
      <c r="AG57" s="6"/>
      <c r="AH57" s="6"/>
      <c r="AI57" s="6"/>
      <c r="AJ57" s="6"/>
      <c r="AK57" s="6"/>
      <c r="AL57" s="6"/>
      <c r="AM57" s="6"/>
      <c r="AN57" s="6"/>
      <c r="AO57" s="6"/>
      <c r="AP57" s="6"/>
    </row>
    <row r="58" spans="1:42" s="25" customFormat="1" ht="17.25" customHeight="1" x14ac:dyDescent="0.3">
      <c r="A58" s="33"/>
      <c r="B58" s="53" t="s">
        <v>39</v>
      </c>
      <c r="C58" s="34"/>
      <c r="D58" s="124">
        <v>15.239493411030988</v>
      </c>
      <c r="E58" s="124">
        <v>14.570314999999999</v>
      </c>
      <c r="F58" s="124">
        <v>-0.6691784110309893</v>
      </c>
      <c r="G58" s="125"/>
      <c r="H58" s="124">
        <v>90.527276398661272</v>
      </c>
      <c r="I58" s="124">
        <v>87.421889999999991</v>
      </c>
      <c r="J58" s="124">
        <v>-3.1053863986612811</v>
      </c>
      <c r="AA58" s="8">
        <f>AA57+3</f>
        <v>247</v>
      </c>
      <c r="AB58" s="6"/>
      <c r="AC58" s="6"/>
      <c r="AD58" s="6"/>
      <c r="AE58" s="6"/>
      <c r="AF58" s="6"/>
      <c r="AG58" s="6"/>
      <c r="AH58" s="6"/>
      <c r="AI58" s="6"/>
      <c r="AJ58" s="6"/>
      <c r="AK58" s="6"/>
      <c r="AL58" s="6"/>
      <c r="AM58" s="6"/>
      <c r="AN58" s="6"/>
      <c r="AO58" s="6"/>
      <c r="AP58" s="6"/>
    </row>
    <row r="59" spans="1:42" s="25" customFormat="1" ht="17.25" customHeight="1" x14ac:dyDescent="0.3">
      <c r="A59" s="33"/>
      <c r="B59" s="45"/>
      <c r="C59" s="34"/>
      <c r="D59" s="128">
        <v>15.239493411030988</v>
      </c>
      <c r="E59" s="128">
        <v>17.012857</v>
      </c>
      <c r="F59" s="128">
        <v>1.773363588969012</v>
      </c>
      <c r="G59" s="129"/>
      <c r="H59" s="128">
        <v>307.70327639866133</v>
      </c>
      <c r="I59" s="128">
        <v>136.96232053999998</v>
      </c>
      <c r="J59" s="128">
        <v>-170.74095585866135</v>
      </c>
      <c r="AA59" s="8"/>
      <c r="AB59" s="6"/>
      <c r="AC59" s="6"/>
      <c r="AD59" s="6"/>
      <c r="AE59" s="6"/>
      <c r="AF59" s="6"/>
      <c r="AG59" s="6"/>
      <c r="AH59" s="6"/>
      <c r="AI59" s="6"/>
      <c r="AJ59" s="6"/>
      <c r="AK59" s="6"/>
      <c r="AL59" s="6"/>
      <c r="AM59" s="6"/>
      <c r="AN59" s="6"/>
      <c r="AO59" s="6"/>
      <c r="AP59" s="6"/>
    </row>
    <row r="60" spans="1:42" s="25" customFormat="1" ht="17.25" customHeight="1" x14ac:dyDescent="0.3">
      <c r="A60" s="33"/>
      <c r="B60" s="45"/>
      <c r="C60" s="34"/>
      <c r="D60" s="130"/>
      <c r="E60" s="130"/>
      <c r="F60" s="130"/>
      <c r="G60" s="129"/>
      <c r="H60" s="130"/>
      <c r="I60" s="130"/>
      <c r="J60" s="130"/>
      <c r="AA60" s="8"/>
      <c r="AB60" s="6"/>
      <c r="AC60" s="6"/>
      <c r="AD60" s="6"/>
      <c r="AE60" s="6"/>
      <c r="AF60" s="6"/>
      <c r="AG60" s="6"/>
      <c r="AH60" s="6"/>
      <c r="AI60" s="6"/>
      <c r="AJ60" s="6"/>
      <c r="AK60" s="6"/>
      <c r="AL60" s="6"/>
      <c r="AM60" s="6"/>
      <c r="AN60" s="6"/>
      <c r="AO60" s="6"/>
      <c r="AP60" s="6"/>
    </row>
    <row r="61" spans="1:42" s="25" customFormat="1" ht="17.25" customHeight="1" x14ac:dyDescent="0.3">
      <c r="A61" s="33"/>
      <c r="B61" s="50" t="s">
        <v>40</v>
      </c>
      <c r="C61" s="34"/>
      <c r="D61" s="131">
        <v>719.71241273986629</v>
      </c>
      <c r="E61" s="131">
        <v>381.25287006000002</v>
      </c>
      <c r="F61" s="131">
        <v>-338.45954267986627</v>
      </c>
      <c r="G61" s="129"/>
      <c r="H61" s="131">
        <v>2830.0539723544048</v>
      </c>
      <c r="I61" s="131">
        <v>2615.3112856600001</v>
      </c>
      <c r="J61" s="131">
        <v>-214.74268669440471</v>
      </c>
      <c r="AA61" s="8"/>
      <c r="AB61" s="6"/>
      <c r="AC61" s="6"/>
      <c r="AD61" s="6"/>
      <c r="AE61" s="6"/>
      <c r="AF61" s="6"/>
      <c r="AG61" s="6"/>
      <c r="AH61" s="6"/>
      <c r="AI61" s="6"/>
      <c r="AJ61" s="6"/>
      <c r="AK61" s="6"/>
      <c r="AL61" s="6"/>
      <c r="AM61" s="6"/>
      <c r="AN61" s="6"/>
      <c r="AO61" s="6"/>
      <c r="AP61" s="6"/>
    </row>
    <row r="62" spans="1:42" s="25" customFormat="1" ht="17.25" customHeight="1" x14ac:dyDescent="0.3">
      <c r="A62" s="33"/>
      <c r="B62" s="45"/>
      <c r="C62" s="34"/>
      <c r="D62" s="42"/>
      <c r="E62" s="42"/>
      <c r="F62" s="44"/>
      <c r="G62" s="40"/>
      <c r="H62" s="42"/>
      <c r="I62" s="42"/>
      <c r="J62" s="44"/>
      <c r="AA62" s="8"/>
      <c r="AB62" s="6"/>
      <c r="AC62" s="6"/>
      <c r="AD62" s="6"/>
      <c r="AE62" s="6"/>
      <c r="AF62" s="6"/>
      <c r="AG62" s="6"/>
      <c r="AH62" s="6"/>
      <c r="AI62" s="6"/>
      <c r="AJ62" s="6"/>
      <c r="AK62" s="6"/>
      <c r="AL62" s="6"/>
      <c r="AM62" s="6"/>
      <c r="AN62" s="6"/>
      <c r="AO62" s="6"/>
      <c r="AP62" s="6"/>
    </row>
    <row r="63" spans="1:42" s="25" customFormat="1" ht="17.25" customHeight="1" x14ac:dyDescent="0.3">
      <c r="A63" s="33"/>
      <c r="B63" s="41" t="s">
        <v>41</v>
      </c>
      <c r="C63" s="34"/>
      <c r="D63" s="42"/>
      <c r="E63" s="42"/>
      <c r="F63" s="44"/>
      <c r="G63" s="40"/>
      <c r="H63" s="42"/>
      <c r="I63" s="42"/>
      <c r="J63" s="44"/>
      <c r="AA63" s="8"/>
      <c r="AB63" s="6"/>
      <c r="AC63" s="6"/>
      <c r="AD63" s="6"/>
      <c r="AE63" s="6"/>
      <c r="AF63" s="6"/>
      <c r="AG63" s="6"/>
      <c r="AH63" s="6"/>
      <c r="AI63" s="6"/>
      <c r="AJ63" s="6"/>
      <c r="AK63" s="6"/>
      <c r="AL63" s="6"/>
      <c r="AM63" s="6"/>
      <c r="AN63" s="6"/>
      <c r="AO63" s="6"/>
      <c r="AP63" s="6"/>
    </row>
    <row r="64" spans="1:42" s="25" customFormat="1" ht="17.25" customHeight="1" x14ac:dyDescent="0.3">
      <c r="A64" s="33"/>
      <c r="B64" s="53" t="s">
        <v>42</v>
      </c>
      <c r="C64" s="34"/>
      <c r="D64" s="124">
        <v>56.261797837698246</v>
      </c>
      <c r="E64" s="124">
        <v>71.416845819999992</v>
      </c>
      <c r="F64" s="124">
        <v>15.155047982301745</v>
      </c>
      <c r="G64" s="125"/>
      <c r="H64" s="124">
        <v>383.72880376025518</v>
      </c>
      <c r="I64" s="124">
        <v>307.96205478000002</v>
      </c>
      <c r="J64" s="124">
        <v>-75.766748980255159</v>
      </c>
      <c r="AA64" s="8">
        <f>AA58+8</f>
        <v>255</v>
      </c>
      <c r="AB64" s="6"/>
      <c r="AC64" s="6"/>
      <c r="AD64" s="6"/>
      <c r="AE64" s="6"/>
      <c r="AF64" s="6"/>
      <c r="AG64" s="6"/>
      <c r="AH64" s="6"/>
      <c r="AI64" s="6"/>
      <c r="AJ64" s="6"/>
      <c r="AK64" s="6"/>
      <c r="AL64" s="6"/>
      <c r="AM64" s="6"/>
      <c r="AN64" s="6"/>
      <c r="AO64" s="6"/>
      <c r="AP64" s="6"/>
    </row>
    <row r="65" spans="1:42" s="25" customFormat="1" ht="17.25" customHeight="1" x14ac:dyDescent="0.3">
      <c r="A65" s="33"/>
      <c r="B65" s="53" t="s">
        <v>43</v>
      </c>
      <c r="C65" s="34"/>
      <c r="D65" s="124">
        <v>5.1168162906283552</v>
      </c>
      <c r="E65" s="124">
        <v>5.1274900700000003</v>
      </c>
      <c r="F65" s="124">
        <v>1.0673779371645153E-2</v>
      </c>
      <c r="G65" s="125"/>
      <c r="H65" s="124">
        <v>33.963944075469932</v>
      </c>
      <c r="I65" s="124">
        <v>28.305987399999999</v>
      </c>
      <c r="J65" s="124">
        <v>-5.6579566754699329</v>
      </c>
      <c r="AA65" s="8">
        <f>AA64+1</f>
        <v>256</v>
      </c>
      <c r="AB65" s="6"/>
      <c r="AC65" s="6"/>
      <c r="AD65" s="6"/>
      <c r="AE65" s="6"/>
      <c r="AF65" s="6"/>
      <c r="AG65" s="6"/>
      <c r="AH65" s="6"/>
      <c r="AI65" s="6"/>
      <c r="AJ65" s="6"/>
      <c r="AK65" s="6"/>
      <c r="AL65" s="6"/>
      <c r="AM65" s="6"/>
      <c r="AN65" s="6"/>
      <c r="AO65" s="6"/>
      <c r="AP65" s="6"/>
    </row>
    <row r="66" spans="1:42" s="25" customFormat="1" ht="17.25" customHeight="1" x14ac:dyDescent="0.3">
      <c r="A66" s="33"/>
      <c r="B66" s="53" t="s">
        <v>44</v>
      </c>
      <c r="C66" s="34"/>
      <c r="D66" s="124">
        <v>25.394022109545368</v>
      </c>
      <c r="E66" s="124">
        <v>27.203291149999998</v>
      </c>
      <c r="F66" s="124">
        <v>1.8092690404546303</v>
      </c>
      <c r="G66" s="125"/>
      <c r="H66" s="124">
        <v>149.60598636263433</v>
      </c>
      <c r="I66" s="124">
        <v>184.05730377999998</v>
      </c>
      <c r="J66" s="124">
        <v>34.451317417365658</v>
      </c>
      <c r="AA66" s="8">
        <f>AA65+1</f>
        <v>257</v>
      </c>
      <c r="AB66" s="6"/>
      <c r="AC66" s="6"/>
      <c r="AD66" s="6"/>
      <c r="AE66" s="6"/>
      <c r="AF66" s="6"/>
      <c r="AG66" s="6"/>
      <c r="AH66" s="6"/>
      <c r="AI66" s="6"/>
      <c r="AJ66" s="6"/>
      <c r="AK66" s="6"/>
      <c r="AL66" s="6"/>
      <c r="AM66" s="6"/>
      <c r="AN66" s="6"/>
      <c r="AO66" s="6"/>
      <c r="AP66" s="6"/>
    </row>
    <row r="67" spans="1:42" s="25" customFormat="1" ht="17.25" customHeight="1" x14ac:dyDescent="0.3">
      <c r="A67" s="33"/>
      <c r="B67" s="45"/>
      <c r="C67" s="34"/>
      <c r="D67" s="128">
        <v>86.772636237871978</v>
      </c>
      <c r="E67" s="128">
        <v>103.74762703999998</v>
      </c>
      <c r="F67" s="128">
        <v>16.974990802128005</v>
      </c>
      <c r="G67" s="129"/>
      <c r="H67" s="128">
        <v>567.2987341983594</v>
      </c>
      <c r="I67" s="128">
        <v>520.32534596000005</v>
      </c>
      <c r="J67" s="128">
        <v>-46.973388238359348</v>
      </c>
      <c r="K67" s="26">
        <v>1248.1459460000001</v>
      </c>
      <c r="AA67" s="8"/>
      <c r="AB67" s="6"/>
      <c r="AC67" s="6"/>
      <c r="AD67" s="6"/>
      <c r="AE67" s="6"/>
      <c r="AF67" s="6"/>
      <c r="AG67" s="6"/>
      <c r="AH67" s="6"/>
      <c r="AI67" s="6"/>
      <c r="AJ67" s="6"/>
      <c r="AK67" s="6"/>
      <c r="AL67" s="6"/>
      <c r="AM67" s="6"/>
      <c r="AN67" s="6"/>
      <c r="AO67" s="6"/>
      <c r="AP67" s="6"/>
    </row>
    <row r="68" spans="1:42" s="25" customFormat="1" ht="17.25" customHeight="1" x14ac:dyDescent="0.3">
      <c r="A68" s="33"/>
      <c r="B68" s="45"/>
      <c r="C68" s="34"/>
      <c r="D68" s="130"/>
      <c r="E68" s="130"/>
      <c r="F68" s="130"/>
      <c r="G68" s="129"/>
      <c r="H68" s="130"/>
      <c r="I68" s="130"/>
      <c r="J68" s="130"/>
      <c r="AA68" s="8"/>
      <c r="AB68" s="6"/>
      <c r="AC68" s="6"/>
      <c r="AD68" s="6"/>
      <c r="AE68" s="6"/>
      <c r="AF68" s="6"/>
      <c r="AG68" s="6"/>
      <c r="AH68" s="6"/>
      <c r="AI68" s="6"/>
      <c r="AJ68" s="6"/>
      <c r="AK68" s="6"/>
      <c r="AL68" s="6"/>
      <c r="AM68" s="6"/>
      <c r="AN68" s="6"/>
      <c r="AO68" s="6"/>
      <c r="AP68" s="6"/>
    </row>
    <row r="69" spans="1:42" s="25" customFormat="1" ht="17.25" customHeight="1" x14ac:dyDescent="0.3">
      <c r="A69" s="33"/>
      <c r="B69" s="50" t="s">
        <v>45</v>
      </c>
      <c r="C69" s="34"/>
      <c r="D69" s="131">
        <v>806.4850489777383</v>
      </c>
      <c r="E69" s="131">
        <v>485.00049710000002</v>
      </c>
      <c r="F69" s="131">
        <v>-321.48455187773828</v>
      </c>
      <c r="G69" s="129"/>
      <c r="H69" s="131">
        <v>3397.3527065527642</v>
      </c>
      <c r="I69" s="131">
        <v>3135.6366316200001</v>
      </c>
      <c r="J69" s="131">
        <v>-261.71607493276406</v>
      </c>
      <c r="AA69" s="8"/>
      <c r="AB69" s="6"/>
      <c r="AC69" s="6"/>
      <c r="AD69" s="6"/>
      <c r="AE69" s="6"/>
      <c r="AF69" s="6"/>
      <c r="AG69" s="6"/>
      <c r="AH69" s="6"/>
      <c r="AI69" s="6"/>
      <c r="AJ69" s="6"/>
      <c r="AK69" s="6"/>
      <c r="AL69" s="6"/>
      <c r="AM69" s="6"/>
      <c r="AN69" s="6"/>
      <c r="AO69" s="6"/>
      <c r="AP69" s="6"/>
    </row>
    <row r="70" spans="1:42" s="25" customFormat="1" ht="17.25" customHeight="1" x14ac:dyDescent="0.3">
      <c r="A70" s="33"/>
      <c r="B70" s="45"/>
      <c r="C70" s="34"/>
      <c r="D70" s="42"/>
      <c r="E70" s="42"/>
      <c r="F70" s="44"/>
      <c r="G70" s="40"/>
      <c r="H70" s="42"/>
      <c r="I70" s="42"/>
      <c r="J70" s="44"/>
      <c r="AA70" s="8"/>
      <c r="AB70" s="6"/>
      <c r="AC70" s="6"/>
      <c r="AD70" s="6"/>
      <c r="AE70" s="6"/>
      <c r="AF70" s="6"/>
      <c r="AG70" s="6"/>
      <c r="AH70" s="6"/>
      <c r="AI70" s="6"/>
      <c r="AJ70" s="6"/>
      <c r="AK70" s="6"/>
      <c r="AL70" s="6"/>
      <c r="AM70" s="6"/>
      <c r="AN70" s="6"/>
      <c r="AO70" s="6"/>
      <c r="AP70" s="6"/>
    </row>
    <row r="71" spans="1:42" s="25" customFormat="1" ht="17.25" customHeight="1" x14ac:dyDescent="0.3">
      <c r="A71" s="33"/>
      <c r="B71" s="41" t="s">
        <v>46</v>
      </c>
      <c r="C71" s="34"/>
      <c r="D71" s="42"/>
      <c r="E71" s="42"/>
      <c r="F71" s="44"/>
      <c r="G71" s="40"/>
      <c r="H71" s="42"/>
      <c r="I71" s="42"/>
      <c r="J71" s="44"/>
      <c r="AA71" s="8"/>
      <c r="AB71" s="6"/>
      <c r="AC71" s="6"/>
      <c r="AD71" s="6"/>
      <c r="AE71" s="6"/>
      <c r="AF71" s="6"/>
      <c r="AG71" s="6"/>
      <c r="AH71" s="6"/>
      <c r="AI71" s="6"/>
      <c r="AJ71" s="6"/>
      <c r="AK71" s="6"/>
      <c r="AL71" s="6"/>
      <c r="AM71" s="6"/>
      <c r="AN71" s="6"/>
      <c r="AO71" s="6"/>
      <c r="AP71" s="6"/>
    </row>
    <row r="72" spans="1:42" s="25" customFormat="1" ht="17.25" customHeight="1" x14ac:dyDescent="0.3">
      <c r="A72" s="33"/>
      <c r="B72" s="53" t="s">
        <v>47</v>
      </c>
      <c r="C72" s="34"/>
      <c r="D72" s="124">
        <v>12.112730263012031</v>
      </c>
      <c r="E72" s="196">
        <v>97.263023786000005</v>
      </c>
      <c r="F72" s="124">
        <v>85.15029352298798</v>
      </c>
      <c r="G72" s="125"/>
      <c r="H72" s="124">
        <v>-14.643740385617965</v>
      </c>
      <c r="I72" s="196">
        <v>426.34115268599999</v>
      </c>
      <c r="J72" s="124">
        <v>440.98489307161793</v>
      </c>
      <c r="AA72" s="8">
        <f>AA66+5</f>
        <v>262</v>
      </c>
      <c r="AB72" s="6"/>
      <c r="AC72" s="6"/>
      <c r="AD72" s="6"/>
      <c r="AE72" s="6"/>
      <c r="AF72" s="6"/>
      <c r="AG72" s="6"/>
      <c r="AH72" s="6"/>
      <c r="AI72" s="6"/>
      <c r="AJ72" s="6"/>
      <c r="AK72" s="6"/>
      <c r="AL72" s="6"/>
      <c r="AM72" s="6"/>
      <c r="AN72" s="6"/>
      <c r="AO72" s="6"/>
      <c r="AP72" s="6"/>
    </row>
    <row r="73" spans="1:42" s="25" customFormat="1" ht="17.25" customHeight="1" x14ac:dyDescent="0.3">
      <c r="A73" s="33"/>
      <c r="B73" s="34"/>
      <c r="C73" s="34"/>
      <c r="D73" s="128">
        <v>12.112730263012031</v>
      </c>
      <c r="E73" s="128">
        <v>97.263023786000005</v>
      </c>
      <c r="F73" s="128">
        <v>85.15029352298798</v>
      </c>
      <c r="G73" s="129"/>
      <c r="H73" s="128">
        <v>-14.643740385617965</v>
      </c>
      <c r="I73" s="128">
        <v>426.34115268599999</v>
      </c>
      <c r="J73" s="128">
        <v>440.98489307161793</v>
      </c>
      <c r="AA73" s="8"/>
      <c r="AB73" s="6"/>
      <c r="AC73" s="6"/>
      <c r="AD73" s="6"/>
      <c r="AE73" s="6"/>
      <c r="AF73" s="6"/>
      <c r="AG73" s="6"/>
      <c r="AH73" s="6"/>
      <c r="AI73" s="6"/>
      <c r="AJ73" s="6"/>
      <c r="AK73" s="6"/>
      <c r="AL73" s="6"/>
      <c r="AM73" s="6"/>
      <c r="AN73" s="6"/>
      <c r="AO73" s="6"/>
      <c r="AP73" s="6"/>
    </row>
    <row r="74" spans="1:42" s="25" customFormat="1" ht="17.25" customHeight="1" x14ac:dyDescent="0.3">
      <c r="A74" s="33"/>
      <c r="B74" s="34"/>
      <c r="C74" s="34"/>
      <c r="D74" s="130"/>
      <c r="E74" s="130"/>
      <c r="F74" s="130"/>
      <c r="G74" s="129"/>
      <c r="H74" s="130"/>
      <c r="I74" s="130"/>
      <c r="J74" s="130"/>
      <c r="AA74"/>
      <c r="AB74"/>
      <c r="AC74"/>
      <c r="AD74"/>
      <c r="AE74"/>
      <c r="AF74"/>
      <c r="AG74"/>
      <c r="AH74"/>
      <c r="AI74"/>
      <c r="AJ74"/>
      <c r="AK74"/>
      <c r="AL74"/>
      <c r="AM74"/>
      <c r="AN74"/>
      <c r="AO74"/>
      <c r="AP74"/>
    </row>
    <row r="75" spans="1:42" s="28" customFormat="1" ht="18" customHeight="1" x14ac:dyDescent="0.25">
      <c r="A75" s="51"/>
      <c r="B75" s="52" t="s">
        <v>48</v>
      </c>
      <c r="C75" s="52"/>
      <c r="D75" s="132">
        <v>818.59777924075036</v>
      </c>
      <c r="E75" s="132">
        <v>582.26352088600004</v>
      </c>
      <c r="F75" s="133">
        <v>-236.33425835475032</v>
      </c>
      <c r="G75" s="134"/>
      <c r="H75" s="132">
        <v>3382.7089661671462</v>
      </c>
      <c r="I75" s="132">
        <v>3561.9777843060001</v>
      </c>
      <c r="J75" s="133">
        <v>179.26881813885393</v>
      </c>
      <c r="K75" s="25"/>
      <c r="L75" s="25"/>
      <c r="AA75" s="2"/>
      <c r="AB75" s="2"/>
      <c r="AC75" s="2"/>
      <c r="AD75" s="2"/>
      <c r="AE75" s="2"/>
      <c r="AF75" s="2"/>
      <c r="AG75" s="2"/>
      <c r="AH75" s="2"/>
      <c r="AI75" s="2"/>
      <c r="AJ75" s="2"/>
      <c r="AK75" s="2"/>
      <c r="AL75" s="2"/>
      <c r="AM75" s="2"/>
      <c r="AN75" s="2"/>
      <c r="AO75" s="2"/>
      <c r="AP75" s="2"/>
    </row>
    <row r="76" spans="1:42" ht="18.75" x14ac:dyDescent="0.3">
      <c r="A76" s="1"/>
      <c r="B76" s="1"/>
      <c r="C76" s="1"/>
      <c r="D76" s="1"/>
      <c r="E76" s="1"/>
      <c r="F76" s="1"/>
      <c r="G76" s="1"/>
      <c r="H76" s="1"/>
      <c r="I76" s="1"/>
      <c r="J76" s="1"/>
    </row>
    <row r="78" spans="1:42" x14ac:dyDescent="0.25">
      <c r="D78" s="4"/>
      <c r="E78" s="4"/>
      <c r="F78" s="5"/>
      <c r="G78" s="5"/>
      <c r="H78" s="4"/>
      <c r="I78" s="4"/>
      <c r="J78" s="5"/>
    </row>
    <row r="79" spans="1:42" x14ac:dyDescent="0.25">
      <c r="H79" s="4"/>
    </row>
  </sheetData>
  <mergeCells count="14">
    <mergeCell ref="A1:K1"/>
    <mergeCell ref="A3:K3"/>
    <mergeCell ref="A4:K4"/>
    <mergeCell ref="A5:K5"/>
    <mergeCell ref="D8:F8"/>
    <mergeCell ref="H8:J8"/>
    <mergeCell ref="A2:J2"/>
    <mergeCell ref="AA2:AP2"/>
    <mergeCell ref="AC4:AP4"/>
    <mergeCell ref="AC5:AN5"/>
    <mergeCell ref="E9:E10"/>
    <mergeCell ref="F9:F10"/>
    <mergeCell ref="I9:I10"/>
    <mergeCell ref="J9:J10"/>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sheetPr>
  <dimension ref="A1:R83"/>
  <sheetViews>
    <sheetView zoomScale="80" zoomScaleNormal="80" workbookViewId="0">
      <selection sqref="A1:F1"/>
    </sheetView>
  </sheetViews>
  <sheetFormatPr defaultRowHeight="15" x14ac:dyDescent="0.25"/>
  <cols>
    <col min="1" max="1" width="66.140625" customWidth="1"/>
    <col min="2" max="2" width="11.28515625" customWidth="1"/>
    <col min="3" max="3" width="2.28515625" customWidth="1"/>
    <col min="4" max="4" width="10.7109375" customWidth="1"/>
    <col min="5" max="5" width="2.5703125" customWidth="1"/>
    <col min="6" max="6" width="103.5703125" customWidth="1"/>
    <col min="7" max="7" width="3.7109375" customWidth="1"/>
    <col min="8" max="9" width="17.5703125" hidden="1" customWidth="1"/>
    <col min="10" max="10" width="12.42578125" hidden="1" customWidth="1"/>
    <col min="11" max="11" width="21.28515625" style="94" hidden="1" customWidth="1"/>
  </cols>
  <sheetData>
    <row r="1" spans="1:11" ht="28.5" x14ac:dyDescent="0.45">
      <c r="A1" s="210" t="s">
        <v>0</v>
      </c>
      <c r="B1" s="210"/>
      <c r="C1" s="210"/>
      <c r="D1" s="210"/>
      <c r="E1" s="210"/>
      <c r="F1" s="210"/>
    </row>
    <row r="2" spans="1:11" ht="22.5" customHeight="1" x14ac:dyDescent="0.4">
      <c r="A2" s="219" t="s">
        <v>145</v>
      </c>
      <c r="B2" s="219"/>
      <c r="C2" s="219"/>
      <c r="D2" s="219"/>
      <c r="E2" s="219"/>
      <c r="F2" s="219"/>
    </row>
    <row r="3" spans="1:11" ht="22.5" customHeight="1" x14ac:dyDescent="0.4">
      <c r="A3" s="211" t="s">
        <v>80</v>
      </c>
      <c r="B3" s="211"/>
      <c r="C3" s="211"/>
      <c r="D3" s="211"/>
      <c r="E3" s="211"/>
      <c r="F3" s="211"/>
    </row>
    <row r="4" spans="1:11" ht="22.5" customHeight="1" x14ac:dyDescent="0.35">
      <c r="A4" s="213" t="s">
        <v>89</v>
      </c>
      <c r="B4" s="213"/>
      <c r="C4" s="213"/>
      <c r="D4" s="213"/>
      <c r="E4" s="213"/>
      <c r="F4" s="213"/>
    </row>
    <row r="5" spans="1:11" ht="19.5" customHeight="1" x14ac:dyDescent="0.25">
      <c r="A5" s="236" t="s">
        <v>7</v>
      </c>
      <c r="B5" s="236"/>
      <c r="C5" s="236"/>
      <c r="D5" s="236"/>
      <c r="E5" s="236"/>
      <c r="F5" s="236"/>
    </row>
    <row r="6" spans="1:11" ht="15" customHeight="1" x14ac:dyDescent="0.25">
      <c r="A6" s="236"/>
      <c r="B6" s="236"/>
      <c r="C6" s="236"/>
      <c r="D6" s="236"/>
      <c r="E6" s="236"/>
      <c r="F6" s="236"/>
    </row>
    <row r="7" spans="1:11" ht="30.75" customHeight="1" x14ac:dyDescent="0.35">
      <c r="A7" s="212" t="s">
        <v>149</v>
      </c>
      <c r="B7" s="212"/>
      <c r="C7" s="212"/>
      <c r="D7" s="212"/>
      <c r="E7" s="212"/>
      <c r="F7" s="212"/>
    </row>
    <row r="8" spans="1:11" ht="12" customHeight="1" thickBot="1" x14ac:dyDescent="0.3"/>
    <row r="9" spans="1:11" ht="17.25" customHeight="1" x14ac:dyDescent="0.25">
      <c r="A9" s="237" t="s">
        <v>82</v>
      </c>
      <c r="B9" s="222" t="s">
        <v>85</v>
      </c>
      <c r="C9" s="223"/>
      <c r="D9" s="226" t="s">
        <v>83</v>
      </c>
      <c r="E9" s="227"/>
      <c r="F9" s="230" t="s">
        <v>84</v>
      </c>
      <c r="J9" s="101" t="s">
        <v>88</v>
      </c>
      <c r="K9" s="105" t="s">
        <v>88</v>
      </c>
    </row>
    <row r="10" spans="1:11" ht="17.25" customHeight="1" x14ac:dyDescent="0.25">
      <c r="A10" s="238"/>
      <c r="B10" s="224"/>
      <c r="C10" s="225"/>
      <c r="D10" s="228"/>
      <c r="E10" s="229"/>
      <c r="F10" s="231"/>
      <c r="J10" s="102" t="s">
        <v>73</v>
      </c>
      <c r="K10" s="106" t="s">
        <v>73</v>
      </c>
    </row>
    <row r="11" spans="1:11" ht="15" customHeight="1" x14ac:dyDescent="0.25">
      <c r="A11" s="98"/>
      <c r="B11" s="232"/>
      <c r="C11" s="233"/>
      <c r="D11" s="234"/>
      <c r="E11" s="235"/>
      <c r="F11" s="99"/>
      <c r="J11" s="103"/>
      <c r="K11" s="109"/>
    </row>
    <row r="12" spans="1:11" s="96" customFormat="1" ht="37.5" customHeight="1" x14ac:dyDescent="0.25">
      <c r="A12" s="100" t="s">
        <v>4</v>
      </c>
      <c r="B12" s="138">
        <v>16.809857615999988</v>
      </c>
      <c r="C12" s="140"/>
      <c r="D12" s="118">
        <v>9.6787131596950932E-2</v>
      </c>
      <c r="E12" s="119"/>
      <c r="F12" s="107" t="s">
        <v>130</v>
      </c>
      <c r="J12" s="104">
        <f>IF(EXACT(A12,'JUNE Cons Subsidies-ACCRUAL'!$B$13)=TRUE,IF(ISERROR('JUNE Cons Subsidies-ACCRUAL'!$F13/'JUNE Cons Subsidies-ACCRUAL'!$D13),"NO VAR",'JUNE Cons Subsidies-ACCRUAL'!$F13/'JUNE Cons Subsidies-ACCRUAL'!$D13))</f>
        <v>9.6787131596950932E-2</v>
      </c>
      <c r="K12" s="110" t="str">
        <f t="shared" ref="K12:K17" si="0">IF(J12="NO VAR","NO VAR",(IF(J12=FALSE,"INCORRECT LINE BEING PICKED UP","OK")))</f>
        <v>OK</v>
      </c>
    </row>
    <row r="13" spans="1:11" s="96" customFormat="1" ht="37.5" customHeight="1" x14ac:dyDescent="0.25">
      <c r="A13" s="100" t="s">
        <v>5</v>
      </c>
      <c r="B13" s="138">
        <v>-119.23163822677554</v>
      </c>
      <c r="C13" s="140"/>
      <c r="D13" s="118" t="s">
        <v>150</v>
      </c>
      <c r="E13" s="119"/>
      <c r="F13" s="107" t="s">
        <v>103</v>
      </c>
      <c r="J13" s="104">
        <f>IF(EXACT(A13,'JUNE Cons Subsidies-ACCRUAL'!$B$14)=TRUE,IF(ISERROR('JUNE Cons Subsidies-ACCRUAL'!$F14/'JUNE Cons Subsidies-ACCRUAL'!$D14),"NO VAR",'JUNE Cons Subsidies-ACCRUAL'!$F14/'JUNE Cons Subsidies-ACCRUAL'!$D14))</f>
        <v>-1.2775050400065693</v>
      </c>
      <c r="K13" s="110" t="str">
        <f t="shared" si="0"/>
        <v>OK</v>
      </c>
    </row>
    <row r="14" spans="1:11" s="96" customFormat="1" ht="30" customHeight="1" x14ac:dyDescent="0.25">
      <c r="A14" s="100" t="s">
        <v>86</v>
      </c>
      <c r="B14" s="138">
        <v>25.399752856615237</v>
      </c>
      <c r="C14" s="140"/>
      <c r="D14" s="118" t="s">
        <v>151</v>
      </c>
      <c r="E14" s="119"/>
      <c r="F14" s="107" t="s">
        <v>104</v>
      </c>
      <c r="J14" s="104">
        <f>IF(EXACT(A14,'JUNE Cons Subsidies-ACCRUAL'!$B$15)=TRUE,IF(ISERROR('JUNE Cons Subsidies-ACCRUAL'!$F15/'JUNE Cons Subsidies-ACCRUAL'!$D15),"NO VAR",'JUNE Cons Subsidies-ACCRUAL'!$F15/'JUNE Cons Subsidies-ACCRUAL'!$D15))</f>
        <v>1.5106549742464765</v>
      </c>
      <c r="K14" s="110" t="str">
        <f t="shared" si="0"/>
        <v>OK</v>
      </c>
    </row>
    <row r="15" spans="1:11" s="96" customFormat="1" ht="30" customHeight="1" x14ac:dyDescent="0.25">
      <c r="A15" s="100" t="s">
        <v>87</v>
      </c>
      <c r="B15" s="138">
        <v>14.972355798136682</v>
      </c>
      <c r="C15" s="140"/>
      <c r="D15" s="118" t="s">
        <v>151</v>
      </c>
      <c r="E15" s="119"/>
      <c r="F15" s="107" t="s">
        <v>105</v>
      </c>
      <c r="J15" s="104">
        <f>IF(EXACT(A15,'JUNE Cons Subsidies-ACCRUAL'!$B$16)=TRUE,IF(ISERROR('JUNE Cons Subsidies-ACCRUAL'!$F16/'JUNE Cons Subsidies-ACCRUAL'!$D16),"NO VAR",'JUNE Cons Subsidies-ACCRUAL'!$F16/'JUNE Cons Subsidies-ACCRUAL'!$D16))</f>
        <v>2.0824156861937224</v>
      </c>
      <c r="K15" s="110" t="str">
        <f t="shared" si="0"/>
        <v>OK</v>
      </c>
    </row>
    <row r="16" spans="1:11" s="96" customFormat="1" ht="0.75" hidden="1" customHeight="1" x14ac:dyDescent="0.25">
      <c r="A16" s="100" t="s">
        <v>8</v>
      </c>
      <c r="B16" s="138">
        <v>0</v>
      </c>
      <c r="C16" s="140"/>
      <c r="D16" s="118" t="s">
        <v>152</v>
      </c>
      <c r="E16" s="119"/>
      <c r="F16" s="107"/>
      <c r="J16" s="104" t="str">
        <f>IF(EXACT(A16,'JUNE Cons Subsidies-ACCRUAL'!$B$17)=TRUE,IF(ISERROR('JUNE Cons Subsidies-ACCRUAL'!$F17/'JUNE Cons Subsidies-ACCRUAL'!$D17),"NO VAR",'JUNE Cons Subsidies-ACCRUAL'!$F17/'JUNE Cons Subsidies-ACCRUAL'!$D17))</f>
        <v>NO VAR</v>
      </c>
      <c r="K16" s="110" t="str">
        <f t="shared" si="0"/>
        <v>NO VAR</v>
      </c>
    </row>
    <row r="17" spans="1:12" s="96" customFormat="1" ht="33" customHeight="1" x14ac:dyDescent="0.25">
      <c r="A17" s="100" t="s">
        <v>9</v>
      </c>
      <c r="B17" s="138">
        <v>33.911657518420355</v>
      </c>
      <c r="C17" s="140"/>
      <c r="D17" s="118" t="s">
        <v>151</v>
      </c>
      <c r="E17" s="119"/>
      <c r="F17" s="107" t="s">
        <v>106</v>
      </c>
      <c r="J17" s="104">
        <f>IF(EXACT(A17,'JUNE Cons Subsidies-ACCRUAL'!$B$18)=TRUE,IF(ISERROR('JUNE Cons Subsidies-ACCRUAL'!$F18/'JUNE Cons Subsidies-ACCRUAL'!$D18),"NO VAR",'JUNE Cons Subsidies-ACCRUAL'!$F18/'JUNE Cons Subsidies-ACCRUAL'!$D18))</f>
        <v>1.2737712194948461</v>
      </c>
      <c r="K17" s="110" t="str">
        <f t="shared" si="0"/>
        <v>OK</v>
      </c>
    </row>
    <row r="18" spans="1:12" s="96" customFormat="1" ht="36.75" customHeight="1" x14ac:dyDescent="0.25">
      <c r="A18" s="100" t="s">
        <v>14</v>
      </c>
      <c r="B18" s="138">
        <v>-227.83752142232157</v>
      </c>
      <c r="C18" s="140"/>
      <c r="D18" s="118" t="s">
        <v>150</v>
      </c>
      <c r="E18" s="119"/>
      <c r="F18" s="107" t="s">
        <v>107</v>
      </c>
      <c r="J18" s="104">
        <f>IF(EXACT(A18,'JUNE Cons Subsidies-ACCRUAL'!$B$23)=TRUE,IF(ISERROR('JUNE Cons Subsidies-ACCRUAL'!$F23/'JUNE Cons Subsidies-ACCRUAL'!$D23),"NO VAR",'JUNE Cons Subsidies-ACCRUAL'!$F23/'JUNE Cons Subsidies-ACCRUAL'!$D23))</f>
        <v>-1.0705023039202004</v>
      </c>
      <c r="K18" s="110" t="str">
        <f t="shared" ref="K18:K43" si="1">IF(J18="NO VAR","NO VAR",(IF(J18=FALSE,"INCORRECT LINE BEING PICKED UP","OK")))</f>
        <v>OK</v>
      </c>
    </row>
    <row r="19" spans="1:12" s="96" customFormat="1" ht="30" hidden="1" customHeight="1" x14ac:dyDescent="0.25">
      <c r="A19" s="100" t="s">
        <v>15</v>
      </c>
      <c r="B19" s="138">
        <v>0</v>
      </c>
      <c r="C19" s="140"/>
      <c r="D19" s="118" t="s">
        <v>152</v>
      </c>
      <c r="E19" s="119"/>
      <c r="F19" s="107"/>
      <c r="J19" s="104" t="str">
        <f>IF(EXACT(A19,'JUNE Cons Subsidies-ACCRUAL'!$B$24)=TRUE,IF(ISERROR('JUNE Cons Subsidies-ACCRUAL'!$F24/'JUNE Cons Subsidies-ACCRUAL'!$D24),"NO VAR",'JUNE Cons Subsidies-ACCRUAL'!$F24/'JUNE Cons Subsidies-ACCRUAL'!$D24))</f>
        <v>NO VAR</v>
      </c>
      <c r="K19" s="110" t="str">
        <f t="shared" si="1"/>
        <v>NO VAR</v>
      </c>
    </row>
    <row r="20" spans="1:12" s="96" customFormat="1" ht="30" customHeight="1" x14ac:dyDescent="0.25">
      <c r="A20" s="100" t="s">
        <v>16</v>
      </c>
      <c r="B20" s="138">
        <v>-36.984920442725425</v>
      </c>
      <c r="C20" s="140"/>
      <c r="D20" s="118">
        <v>-0.34793291016304817</v>
      </c>
      <c r="E20" s="119"/>
      <c r="F20" s="107" t="s">
        <v>108</v>
      </c>
      <c r="J20" s="104">
        <f>IF(EXACT(A20,'JUNE Cons Subsidies-ACCRUAL'!$B$25)=TRUE,IF(ISERROR('JUNE Cons Subsidies-ACCRUAL'!$F25/'JUNE Cons Subsidies-ACCRUAL'!$D25),"NO VAR",'JUNE Cons Subsidies-ACCRUAL'!$F25/'JUNE Cons Subsidies-ACCRUAL'!$D25))</f>
        <v>-0.34793291016304817</v>
      </c>
      <c r="K20" s="110" t="str">
        <f t="shared" si="1"/>
        <v>OK</v>
      </c>
    </row>
    <row r="21" spans="1:12" s="96" customFormat="1" ht="30" customHeight="1" x14ac:dyDescent="0.25">
      <c r="A21" s="100" t="s">
        <v>21</v>
      </c>
      <c r="B21" s="139">
        <v>-3.6498023500000016</v>
      </c>
      <c r="C21" s="140"/>
      <c r="D21" s="118">
        <v>-0.15850254106360973</v>
      </c>
      <c r="E21" s="119"/>
      <c r="F21" s="107" t="s">
        <v>109</v>
      </c>
      <c r="J21" s="104">
        <f>IF(EXACT(A21,'JUNE Cons Subsidies-ACCRUAL'!$B$31)=TRUE,IF(ISERROR('JUNE Cons Subsidies-ACCRUAL'!$F31/'JUNE Cons Subsidies-ACCRUAL'!$D31),"NO VAR",'JUNE Cons Subsidies-ACCRUAL'!$F31/'JUNE Cons Subsidies-ACCRUAL'!$D31))</f>
        <v>-0.15850254106360973</v>
      </c>
      <c r="K21" s="110" t="str">
        <f t="shared" si="1"/>
        <v>OK</v>
      </c>
    </row>
    <row r="22" spans="1:12" s="96" customFormat="1" ht="27.95" hidden="1" customHeight="1" x14ac:dyDescent="0.25">
      <c r="A22" s="100" t="s">
        <v>101</v>
      </c>
      <c r="B22" s="139">
        <v>0</v>
      </c>
      <c r="C22" s="140"/>
      <c r="D22" s="118" t="s">
        <v>152</v>
      </c>
      <c r="E22" s="119"/>
      <c r="F22" s="107"/>
      <c r="J22" s="104" t="str">
        <f>IF(EXACT(A22,'JUNE Cons Subsidies-ACCRUAL'!$B$32)=TRUE,IF(ISERROR('JUNE Cons Subsidies-ACCRUAL'!$F32/'JUNE Cons Subsidies-ACCRUAL'!$D32),"NO VAR",'JUNE Cons Subsidies-ACCRUAL'!$F32/'JUNE Cons Subsidies-ACCRUAL'!$D32))</f>
        <v>NO VAR</v>
      </c>
      <c r="K22" s="110" t="str">
        <f t="shared" si="1"/>
        <v>NO VAR</v>
      </c>
    </row>
    <row r="23" spans="1:12" s="96" customFormat="1" ht="27.95" hidden="1" customHeight="1" x14ac:dyDescent="0.25">
      <c r="A23" s="100" t="s">
        <v>102</v>
      </c>
      <c r="B23" s="139">
        <v>0</v>
      </c>
      <c r="C23" s="140"/>
      <c r="D23" s="118" t="s">
        <v>152</v>
      </c>
      <c r="E23" s="119"/>
      <c r="F23" s="107"/>
      <c r="J23" s="104" t="str">
        <f>IF(EXACT(A23,'JUNE Cons Subsidies-ACCRUAL'!$B$33)=TRUE,IF(ISERROR('JUNE Cons Subsidies-ACCRUAL'!$F33/'JUNE Cons Subsidies-ACCRUAL'!$D33),"NO VAR",'JUNE Cons Subsidies-ACCRUAL'!$F33/'JUNE Cons Subsidies-ACCRUAL'!$D33))</f>
        <v>NO VAR</v>
      </c>
      <c r="K23" s="110" t="str">
        <f>IF(J26="NO VAR","NO VAR",(IF(J26=FALSE,"INCORRECT LINE BEING PICKED UP","OK")))</f>
        <v>NO VAR</v>
      </c>
      <c r="L23" s="104"/>
    </row>
    <row r="24" spans="1:12" s="96" customFormat="1" ht="27.95" hidden="1" customHeight="1" x14ac:dyDescent="0.25">
      <c r="A24" s="100" t="s">
        <v>22</v>
      </c>
      <c r="B24" s="139">
        <v>-0.625</v>
      </c>
      <c r="C24" s="140"/>
      <c r="D24" s="118">
        <v>-1</v>
      </c>
      <c r="E24" s="119"/>
      <c r="F24" s="107"/>
      <c r="J24" s="104">
        <f>IF(EXACT(A24,'JUNE Cons Subsidies-ACCRUAL'!$B$34)=TRUE,IF(ISERROR('JUNE Cons Subsidies-ACCRUAL'!$F34/'JUNE Cons Subsidies-ACCRUAL'!$D34),"NO VAR",'JUNE Cons Subsidies-ACCRUAL'!$F34/'JUNE Cons Subsidies-ACCRUAL'!$D34))</f>
        <v>-1</v>
      </c>
      <c r="K24" s="110" t="str">
        <f t="shared" si="1"/>
        <v>OK</v>
      </c>
    </row>
    <row r="25" spans="1:12" s="96" customFormat="1" ht="27.95" hidden="1" customHeight="1" x14ac:dyDescent="0.25">
      <c r="A25" s="100" t="s">
        <v>23</v>
      </c>
      <c r="B25" s="139">
        <v>0</v>
      </c>
      <c r="C25" s="140"/>
      <c r="D25" s="118" t="s">
        <v>152</v>
      </c>
      <c r="E25" s="119"/>
      <c r="F25" s="107"/>
      <c r="J25" s="104" t="str">
        <f>IF(EXACT(A25,'JUNE Cons Subsidies-ACCRUAL'!$B$35)=TRUE,IF(ISERROR('JUNE Cons Subsidies-ACCRUAL'!$F35/'JUNE Cons Subsidies-ACCRUAL'!$D35),"NO VAR",'JUNE Cons Subsidies-ACCRUAL'!$F35/'JUNE Cons Subsidies-ACCRUAL'!$D35))</f>
        <v>NO VAR</v>
      </c>
      <c r="K25" s="110" t="str">
        <f t="shared" si="1"/>
        <v>NO VAR</v>
      </c>
    </row>
    <row r="26" spans="1:12" s="96" customFormat="1" ht="27.95" hidden="1" customHeight="1" x14ac:dyDescent="0.25">
      <c r="A26" s="100" t="s">
        <v>19</v>
      </c>
      <c r="B26" s="139">
        <v>0</v>
      </c>
      <c r="C26" s="140"/>
      <c r="D26" s="118" t="s">
        <v>152</v>
      </c>
      <c r="E26" s="119"/>
      <c r="F26" s="107"/>
      <c r="J26" s="104" t="str">
        <f>IF(EXACT(A26,'JUNE Cons Subsidies-ACCRUAL'!$B$37)=TRUE,IF(ISERROR('JUNE Cons Subsidies-ACCRUAL'!$F37/'JUNE Cons Subsidies-ACCRUAL'!$D37),"NO VAR",'JUNE Cons Subsidies-ACCRUAL'!$F37/'JUNE Cons Subsidies-ACCRUAL'!$D37))</f>
        <v>NO VAR</v>
      </c>
      <c r="K26" s="110" t="str">
        <f t="shared" si="1"/>
        <v>NO VAR</v>
      </c>
    </row>
    <row r="27" spans="1:12" s="96" customFormat="1" ht="30" customHeight="1" x14ac:dyDescent="0.25">
      <c r="A27" s="100" t="s">
        <v>25</v>
      </c>
      <c r="B27" s="139">
        <v>7.4812117613150804</v>
      </c>
      <c r="C27" s="140"/>
      <c r="D27" s="118">
        <v>0.48334418232641124</v>
      </c>
      <c r="E27" s="119"/>
      <c r="F27" s="107" t="s">
        <v>133</v>
      </c>
      <c r="J27" s="104">
        <f>IF(EXACT(A27,'JUNE Cons Subsidies-ACCRUAL'!$B$38)=TRUE,IF(ISERROR('JUNE Cons Subsidies-ACCRUAL'!$F38/'JUNE Cons Subsidies-ACCRUAL'!$D38),"NO VAR",'JUNE Cons Subsidies-ACCRUAL'!$F38/'JUNE Cons Subsidies-ACCRUAL'!$D38))</f>
        <v>0.48334418232641124</v>
      </c>
      <c r="K27" s="110" t="str">
        <f t="shared" si="1"/>
        <v>OK</v>
      </c>
    </row>
    <row r="28" spans="1:12" s="96" customFormat="1" ht="30" customHeight="1" x14ac:dyDescent="0.25">
      <c r="A28" s="100" t="s">
        <v>26</v>
      </c>
      <c r="B28" s="139">
        <v>-13.9265404425</v>
      </c>
      <c r="C28" s="140"/>
      <c r="D28" s="118">
        <v>-0.49323898293232371</v>
      </c>
      <c r="E28" s="119"/>
      <c r="F28" s="107" t="s">
        <v>110</v>
      </c>
      <c r="J28" s="104">
        <f>IF(EXACT(A28,'JUNE Cons Subsidies-ACCRUAL'!$B$39)=TRUE,IF(ISERROR('JUNE Cons Subsidies-ACCRUAL'!$F39/'JUNE Cons Subsidies-ACCRUAL'!$D39),"NO VAR",'JUNE Cons Subsidies-ACCRUAL'!$F39/'JUNE Cons Subsidies-ACCRUAL'!$D39))</f>
        <v>-0.49323898293232371</v>
      </c>
      <c r="K28" s="110" t="str">
        <f t="shared" si="1"/>
        <v>OK</v>
      </c>
    </row>
    <row r="29" spans="1:12" s="96" customFormat="1" ht="45.75" customHeight="1" x14ac:dyDescent="0.25">
      <c r="A29" s="100" t="s">
        <v>27</v>
      </c>
      <c r="B29" s="139">
        <v>-36.265370609999998</v>
      </c>
      <c r="C29" s="140"/>
      <c r="D29" s="118">
        <v>-1</v>
      </c>
      <c r="E29" s="119"/>
      <c r="F29" s="107" t="s">
        <v>111</v>
      </c>
      <c r="J29" s="104" t="str">
        <f>IF(EXACT(A29,'JUNE Cons Subsidies-ACCRUAL'!$B$40)=TRUE,IF(ISERROR('JUNE Cons Subsidies-ACCRUAL'!$F40/'JUNE Cons Subsidies-ACCRUAL'!$D40),"NO VAR",'JUNE Cons Subsidies-ACCRUAL'!$F40/'JUNE Cons Subsidies-ACCRUAL'!$D40))</f>
        <v>NO VAR</v>
      </c>
      <c r="K29" s="110" t="str">
        <f t="shared" si="1"/>
        <v>NO VAR</v>
      </c>
    </row>
    <row r="30" spans="1:12" s="96" customFormat="1" ht="30" hidden="1" customHeight="1" x14ac:dyDescent="0.25">
      <c r="A30" s="100" t="s">
        <v>29</v>
      </c>
      <c r="B30" s="139">
        <v>0</v>
      </c>
      <c r="C30" s="141"/>
      <c r="D30" s="118" t="s">
        <v>152</v>
      </c>
      <c r="E30" s="119"/>
      <c r="F30" s="108" t="s">
        <v>112</v>
      </c>
      <c r="J30" s="104" t="str">
        <f>IF(EXACT(A30,'JUNE Cons Subsidies-ACCRUAL'!$B$44)=TRUE,IF(ISERROR('JUNE Cons Subsidies-ACCRUAL'!$F44/'JUNE Cons Subsidies-ACCRUAL'!$D44),"NO VAR",'JUNE Cons Subsidies-ACCRUAL'!$F44/'JUNE Cons Subsidies-ACCRUAL'!$D44))</f>
        <v>NO VAR</v>
      </c>
      <c r="K30" s="110" t="str">
        <f t="shared" si="1"/>
        <v>NO VAR</v>
      </c>
    </row>
    <row r="31" spans="1:12" s="96" customFormat="1" ht="30" customHeight="1" x14ac:dyDescent="0.25">
      <c r="A31" s="100" t="s">
        <v>31</v>
      </c>
      <c r="B31" s="139">
        <v>0.46799999999999997</v>
      </c>
      <c r="C31" s="141"/>
      <c r="D31" s="118">
        <v>1</v>
      </c>
      <c r="E31" s="119"/>
      <c r="F31" s="108" t="s">
        <v>134</v>
      </c>
      <c r="J31" s="104" t="str">
        <f>IF(EXACT(A31,'JUNE Cons Subsidies-ACCRUAL'!$B$50)=TRUE,IF(ISERROR('JUNE Cons Subsidies-ACCRUAL'!$F50/'JUNE Cons Subsidies-ACCRUAL'!$D50),"NO VAR",'JUNE Cons Subsidies-ACCRUAL'!$F50/'JUNE Cons Subsidies-ACCRUAL'!$D50))</f>
        <v>NO VAR</v>
      </c>
      <c r="K31" s="110" t="str">
        <f t="shared" si="1"/>
        <v>NO VAR</v>
      </c>
    </row>
    <row r="32" spans="1:12" s="96" customFormat="1" ht="30" hidden="1" customHeight="1" x14ac:dyDescent="0.25">
      <c r="A32" s="100" t="s">
        <v>32</v>
      </c>
      <c r="B32" s="139">
        <v>0</v>
      </c>
      <c r="C32" s="141"/>
      <c r="D32" s="118" t="s">
        <v>152</v>
      </c>
      <c r="E32" s="119"/>
      <c r="F32" s="108"/>
      <c r="J32" s="104" t="str">
        <f>IF(EXACT(A32,'JUNE Cons Subsidies-ACCRUAL'!$B$51)=TRUE,IF(ISERROR('JUNE Cons Subsidies-ACCRUAL'!$F51/'JUNE Cons Subsidies-ACCRUAL'!$D51),"NO VAR",'JUNE Cons Subsidies-ACCRUAL'!$F51/'JUNE Cons Subsidies-ACCRUAL'!$D51))</f>
        <v>NO VAR</v>
      </c>
      <c r="K32" s="110" t="str">
        <f t="shared" si="1"/>
        <v>NO VAR</v>
      </c>
    </row>
    <row r="33" spans="1:18" s="96" customFormat="1" ht="30" customHeight="1" x14ac:dyDescent="0.25">
      <c r="A33" s="100" t="s">
        <v>33</v>
      </c>
      <c r="B33" s="139">
        <v>1.8794409999999999</v>
      </c>
      <c r="C33" s="141"/>
      <c r="D33" s="118">
        <v>1</v>
      </c>
      <c r="E33" s="119"/>
      <c r="F33" s="108" t="s">
        <v>135</v>
      </c>
      <c r="J33" s="104" t="str">
        <f>IF(EXACT(A33,'JUNE Cons Subsidies-ACCRUAL'!$B$52)=TRUE,IF(ISERROR('JUNE Cons Subsidies-ACCRUAL'!$F52/'JUNE Cons Subsidies-ACCRUAL'!$D52),"NO VAR",'JUNE Cons Subsidies-ACCRUAL'!$F52/'JUNE Cons Subsidies-ACCRUAL'!$D52))</f>
        <v>NO VAR</v>
      </c>
      <c r="K33" s="110" t="str">
        <f t="shared" si="1"/>
        <v>NO VAR</v>
      </c>
    </row>
    <row r="34" spans="1:18" s="96" customFormat="1" ht="27.95" hidden="1" customHeight="1" x14ac:dyDescent="0.25">
      <c r="A34" s="100" t="s">
        <v>34</v>
      </c>
      <c r="B34" s="139">
        <v>0</v>
      </c>
      <c r="C34" s="141"/>
      <c r="D34" s="118" t="s">
        <v>152</v>
      </c>
      <c r="E34" s="119"/>
      <c r="F34" s="108"/>
      <c r="J34" s="104" t="str">
        <f>IF(EXACT(A34,'JUNE Cons Subsidies-ACCRUAL'!$B$53)=TRUE,IF(ISERROR('JUNE Cons Subsidies-ACCRUAL'!$F53/'JUNE Cons Subsidies-ACCRUAL'!$D53),"NO VAR",'JUNE Cons Subsidies-ACCRUAL'!$F53/'JUNE Cons Subsidies-ACCRUAL'!$D53))</f>
        <v>NO VAR</v>
      </c>
      <c r="K34" s="110" t="str">
        <f t="shared" si="1"/>
        <v>NO VAR</v>
      </c>
    </row>
    <row r="35" spans="1:18" s="96" customFormat="1" ht="27.95" hidden="1" customHeight="1" x14ac:dyDescent="0.25">
      <c r="A35" s="100" t="s">
        <v>35</v>
      </c>
      <c r="B35" s="139">
        <v>0</v>
      </c>
      <c r="C35" s="141"/>
      <c r="D35" s="118" t="s">
        <v>152</v>
      </c>
      <c r="E35" s="119"/>
      <c r="F35" s="108"/>
      <c r="J35" s="104" t="str">
        <f>IF(EXACT(A35,'JUNE Cons Subsidies-ACCRUAL'!$B$54)=TRUE,IF(ISERROR('JUNE Cons Subsidies-ACCRUAL'!$F54/'JUNE Cons Subsidies-ACCRUAL'!$D54),"NO VAR",'JUNE Cons Subsidies-ACCRUAL'!$F54/'JUNE Cons Subsidies-ACCRUAL'!$D54))</f>
        <v>NO VAR</v>
      </c>
      <c r="K35" s="110" t="str">
        <f t="shared" si="1"/>
        <v>NO VAR</v>
      </c>
    </row>
    <row r="36" spans="1:18" ht="30" customHeight="1" x14ac:dyDescent="0.25">
      <c r="A36" s="100" t="s">
        <v>36</v>
      </c>
      <c r="B36" s="139">
        <v>9.5100999999999991E-2</v>
      </c>
      <c r="C36" s="142"/>
      <c r="D36" s="118">
        <v>1</v>
      </c>
      <c r="E36" s="3"/>
      <c r="F36" s="108" t="s">
        <v>135</v>
      </c>
      <c r="J36" s="104" t="str">
        <f>IF(EXACT(A36,'JUNE Cons Subsidies-ACCRUAL'!$B$55)=TRUE,IF(ISERROR('JUNE Cons Subsidies-ACCRUAL'!$F55/'JUNE Cons Subsidies-ACCRUAL'!$D55),"NO VAR",'JUNE Cons Subsidies-ACCRUAL'!$F55/'JUNE Cons Subsidies-ACCRUAL'!$D55))</f>
        <v>NO VAR</v>
      </c>
      <c r="K36" s="110" t="str">
        <f t="shared" si="1"/>
        <v>NO VAR</v>
      </c>
    </row>
    <row r="37" spans="1:18" ht="27.95" hidden="1" customHeight="1" x14ac:dyDescent="0.25">
      <c r="A37" s="100" t="s">
        <v>37</v>
      </c>
      <c r="B37" s="139">
        <v>0</v>
      </c>
      <c r="C37" s="142"/>
      <c r="D37" s="118" t="s">
        <v>152</v>
      </c>
      <c r="E37" s="3"/>
      <c r="F37" s="108"/>
      <c r="J37" s="104" t="str">
        <f>IF(EXACT(A37,'JUNE Cons Subsidies-ACCRUAL'!$B$56)=TRUE,IF(ISERROR('JUNE Cons Subsidies-ACCRUAL'!$F56/'JUNE Cons Subsidies-ACCRUAL'!$D56),"NO VAR",'JUNE Cons Subsidies-ACCRUAL'!$F56/'JUNE Cons Subsidies-ACCRUAL'!$D56))</f>
        <v>NO VAR</v>
      </c>
      <c r="K37" s="110" t="str">
        <f t="shared" si="1"/>
        <v>NO VAR</v>
      </c>
    </row>
    <row r="38" spans="1:18" ht="27.95" hidden="1" customHeight="1" x14ac:dyDescent="0.25">
      <c r="A38" s="100" t="s">
        <v>38</v>
      </c>
      <c r="B38" s="139">
        <v>0</v>
      </c>
      <c r="C38" s="142"/>
      <c r="D38" s="118" t="s">
        <v>152</v>
      </c>
      <c r="E38" s="3"/>
      <c r="F38" s="108"/>
      <c r="J38" s="104" t="str">
        <f>IF(EXACT(A38,'JUNE Cons Subsidies-ACCRUAL'!$B$57)=TRUE,IF(ISERROR('JUNE Cons Subsidies-ACCRUAL'!$F57/'JUNE Cons Subsidies-ACCRUAL'!$D57),"NO VAR",'JUNE Cons Subsidies-ACCRUAL'!$F57/'JUNE Cons Subsidies-ACCRUAL'!$D57))</f>
        <v>NO VAR</v>
      </c>
      <c r="K38" s="110" t="str">
        <f t="shared" si="1"/>
        <v>NO VAR</v>
      </c>
    </row>
    <row r="39" spans="1:18" ht="30" customHeight="1" x14ac:dyDescent="0.25">
      <c r="A39" s="100" t="s">
        <v>39</v>
      </c>
      <c r="B39" s="139">
        <v>-0.6691784110309893</v>
      </c>
      <c r="C39" s="142"/>
      <c r="D39" s="118">
        <v>-4.3910804183727635E-2</v>
      </c>
      <c r="E39" s="3"/>
      <c r="F39" s="108" t="s">
        <v>113</v>
      </c>
      <c r="J39" s="104">
        <f>IF(EXACT(A39,'JUNE Cons Subsidies-ACCRUAL'!$B$58)=TRUE,IF(ISERROR('JUNE Cons Subsidies-ACCRUAL'!$F58/'JUNE Cons Subsidies-ACCRUAL'!$D58),"NO VAR",'JUNE Cons Subsidies-ACCRUAL'!$F58/'JUNE Cons Subsidies-ACCRUAL'!$D58))</f>
        <v>-4.3910804183727635E-2</v>
      </c>
      <c r="K39" s="110" t="str">
        <f t="shared" si="1"/>
        <v>OK</v>
      </c>
    </row>
    <row r="40" spans="1:18" ht="30" customHeight="1" x14ac:dyDescent="0.25">
      <c r="A40" s="100" t="s">
        <v>42</v>
      </c>
      <c r="B40" s="139">
        <v>15.155047982301745</v>
      </c>
      <c r="C40" s="141"/>
      <c r="D40" s="118">
        <v>0.2693665784733793</v>
      </c>
      <c r="E40" s="119"/>
      <c r="F40" s="108" t="s">
        <v>138</v>
      </c>
      <c r="G40" s="96"/>
      <c r="H40" s="96"/>
      <c r="I40" s="96"/>
      <c r="J40" s="104">
        <f>IF(EXACT(A40,'JUNE Cons Subsidies-ACCRUAL'!$B$64)=TRUE,IF(ISERROR('JUNE Cons Subsidies-ACCRUAL'!$F64/'JUNE Cons Subsidies-ACCRUAL'!$D64),"NO VAR",'JUNE Cons Subsidies-ACCRUAL'!$F64/'JUNE Cons Subsidies-ACCRUAL'!$D64))</f>
        <v>0.2693665784733793</v>
      </c>
      <c r="K40" s="110" t="str">
        <f t="shared" si="1"/>
        <v>OK</v>
      </c>
      <c r="L40" s="96"/>
      <c r="M40" s="96"/>
      <c r="N40" s="96"/>
      <c r="O40" s="96"/>
      <c r="P40" s="96"/>
      <c r="Q40" s="96"/>
      <c r="R40" s="96"/>
    </row>
    <row r="41" spans="1:18" ht="27.95" hidden="1" customHeight="1" x14ac:dyDescent="0.25">
      <c r="A41" s="100" t="s">
        <v>43</v>
      </c>
      <c r="B41" s="139">
        <v>1.0673779371645153E-2</v>
      </c>
      <c r="C41" s="141"/>
      <c r="D41" s="118">
        <v>2.0860196585901643E-3</v>
      </c>
      <c r="E41" s="119"/>
      <c r="F41" s="108" t="s">
        <v>114</v>
      </c>
      <c r="G41" s="96"/>
      <c r="H41" s="96"/>
      <c r="I41" s="96"/>
      <c r="J41" s="104">
        <f>IF(EXACT(A41,'JUNE Cons Subsidies-ACCRUAL'!$B$65)=TRUE,IF(ISERROR('JUNE Cons Subsidies-ACCRUAL'!$F65/'JUNE Cons Subsidies-ACCRUAL'!$D65),"NO VAR",'JUNE Cons Subsidies-ACCRUAL'!$F65/'JUNE Cons Subsidies-ACCRUAL'!$D65))</f>
        <v>2.0860196585901643E-3</v>
      </c>
      <c r="K41" s="110" t="str">
        <f t="shared" si="1"/>
        <v>OK</v>
      </c>
      <c r="L41" s="96"/>
      <c r="M41" s="96"/>
      <c r="N41" s="96"/>
      <c r="O41" s="96"/>
      <c r="P41" s="96"/>
      <c r="Q41" s="96"/>
      <c r="R41" s="96"/>
    </row>
    <row r="42" spans="1:18" ht="30" customHeight="1" x14ac:dyDescent="0.25">
      <c r="A42" s="100" t="s">
        <v>44</v>
      </c>
      <c r="B42" s="139">
        <v>1.8092690404546303</v>
      </c>
      <c r="C42" s="141"/>
      <c r="D42" s="118">
        <v>7.1247832763544128E-2</v>
      </c>
      <c r="E42" s="119"/>
      <c r="F42" s="108" t="s">
        <v>115</v>
      </c>
      <c r="G42" s="96"/>
      <c r="H42" s="96"/>
      <c r="I42" s="96"/>
      <c r="J42" s="104">
        <f>IF(EXACT(A42,'JUNE Cons Subsidies-ACCRUAL'!$B$66)=TRUE,IF(ISERROR('JUNE Cons Subsidies-ACCRUAL'!$F66/'JUNE Cons Subsidies-ACCRUAL'!$D66),"NO VAR",'JUNE Cons Subsidies-ACCRUAL'!$F66/'JUNE Cons Subsidies-ACCRUAL'!$D66))</f>
        <v>7.1247832763544128E-2</v>
      </c>
      <c r="K42" s="110" t="str">
        <f t="shared" si="1"/>
        <v>OK</v>
      </c>
      <c r="L42" s="96"/>
      <c r="M42" s="96"/>
      <c r="N42" s="96"/>
      <c r="O42" s="96"/>
      <c r="P42" s="96"/>
      <c r="Q42" s="96"/>
      <c r="R42" s="96"/>
    </row>
    <row r="43" spans="1:18" ht="30" customHeight="1" x14ac:dyDescent="0.25">
      <c r="A43" s="100" t="s">
        <v>47</v>
      </c>
      <c r="B43" s="139">
        <v>85.15029352298798</v>
      </c>
      <c r="C43" s="141"/>
      <c r="D43" s="118" t="s">
        <v>151</v>
      </c>
      <c r="E43" s="119"/>
      <c r="F43" s="108" t="s">
        <v>143</v>
      </c>
      <c r="G43" s="96"/>
      <c r="H43" s="96"/>
      <c r="I43" s="96"/>
      <c r="J43" s="104">
        <f>IF(EXACT(A43,'JUNE Cons Subsidies-ACCRUAL'!$B$72)=TRUE,IF(ISERROR('JUNE Cons Subsidies-ACCRUAL'!$F72/'JUNE Cons Subsidies-ACCRUAL'!$D72),"NO VAR",'JUNE Cons Subsidies-ACCRUAL'!$F72/'JUNE Cons Subsidies-ACCRUAL'!$D72))</f>
        <v>7.0298183542488921</v>
      </c>
      <c r="K43" s="110" t="str">
        <f t="shared" si="1"/>
        <v>OK</v>
      </c>
      <c r="L43" s="96"/>
      <c r="M43" s="96"/>
      <c r="N43" s="96"/>
      <c r="O43" s="96"/>
      <c r="P43" s="96"/>
      <c r="Q43" s="96"/>
      <c r="R43" s="96"/>
    </row>
    <row r="44" spans="1:18" ht="4.5" customHeight="1" thickBot="1" x14ac:dyDescent="0.3">
      <c r="A44" s="112"/>
      <c r="B44" s="169"/>
      <c r="C44" s="170"/>
      <c r="D44" s="121"/>
      <c r="E44" s="120"/>
      <c r="F44" s="114"/>
      <c r="G44" s="96"/>
      <c r="H44" s="96"/>
      <c r="I44" s="96"/>
      <c r="J44" s="96"/>
      <c r="K44" s="97"/>
      <c r="L44" s="96"/>
      <c r="M44" s="96"/>
      <c r="N44" s="96"/>
      <c r="O44" s="96"/>
      <c r="P44" s="96"/>
      <c r="Q44" s="96"/>
      <c r="R44" s="96"/>
    </row>
    <row r="45" spans="1:18" ht="26.25" customHeight="1" x14ac:dyDescent="0.25">
      <c r="A45" s="197"/>
      <c r="B45" s="136"/>
      <c r="C45" s="136"/>
      <c r="D45" s="197"/>
      <c r="E45" s="197"/>
      <c r="F45" s="198"/>
      <c r="G45" s="96"/>
      <c r="H45" s="96"/>
      <c r="I45" s="96"/>
      <c r="J45" s="96"/>
      <c r="K45" s="97"/>
      <c r="L45" s="96"/>
      <c r="M45" s="96"/>
      <c r="N45" s="96"/>
      <c r="O45" s="96"/>
      <c r="P45" s="96"/>
      <c r="Q45" s="96"/>
      <c r="R45" s="96"/>
    </row>
    <row r="46" spans="1:18" ht="30" customHeight="1" x14ac:dyDescent="0.35">
      <c r="A46" s="212" t="s">
        <v>153</v>
      </c>
      <c r="B46" s="212"/>
      <c r="C46" s="212"/>
      <c r="D46" s="212"/>
      <c r="E46" s="212"/>
      <c r="F46" s="212"/>
    </row>
    <row r="47" spans="1:18" ht="12" customHeight="1" thickBot="1" x14ac:dyDescent="0.3"/>
    <row r="48" spans="1:18" ht="16.5" customHeight="1" x14ac:dyDescent="0.25">
      <c r="A48" s="220" t="s">
        <v>82</v>
      </c>
      <c r="B48" s="222" t="s">
        <v>85</v>
      </c>
      <c r="C48" s="223">
        <v>0</v>
      </c>
      <c r="D48" s="226" t="s">
        <v>83</v>
      </c>
      <c r="E48" s="227">
        <v>0</v>
      </c>
      <c r="F48" s="230" t="s">
        <v>84</v>
      </c>
      <c r="J48" s="101" t="s">
        <v>88</v>
      </c>
      <c r="K48" s="105" t="s">
        <v>88</v>
      </c>
    </row>
    <row r="49" spans="1:11" ht="16.5" customHeight="1" x14ac:dyDescent="0.25">
      <c r="A49" s="221"/>
      <c r="B49" s="224"/>
      <c r="C49" s="225"/>
      <c r="D49" s="228"/>
      <c r="E49" s="229"/>
      <c r="F49" s="231"/>
      <c r="J49" s="102" t="s">
        <v>73</v>
      </c>
      <c r="K49" s="106" t="s">
        <v>73</v>
      </c>
    </row>
    <row r="50" spans="1:11" ht="15.75" customHeight="1" x14ac:dyDescent="0.25">
      <c r="A50" s="98"/>
      <c r="B50" s="232"/>
      <c r="C50" s="233"/>
      <c r="D50" s="234"/>
      <c r="E50" s="235"/>
      <c r="F50" s="99"/>
      <c r="J50" s="103"/>
      <c r="K50" s="109"/>
    </row>
    <row r="51" spans="1:11" s="96" customFormat="1" ht="65.25" customHeight="1" x14ac:dyDescent="0.25">
      <c r="A51" s="100" t="s">
        <v>4</v>
      </c>
      <c r="B51" s="138">
        <v>94.525131767999937</v>
      </c>
      <c r="C51" s="140"/>
      <c r="D51" s="118">
        <v>0.14046679693785935</v>
      </c>
      <c r="E51" s="119"/>
      <c r="F51" s="107" t="s">
        <v>131</v>
      </c>
      <c r="J51" s="104">
        <f>IF(EXACT(A51,'JUNE Cons Subsidies-ACCRUAL'!$B$13)=TRUE,IF(ISERROR('JUNE Cons Subsidies-ACCRUAL'!$J$13/'JUNE Cons Subsidies-ACCRUAL'!$H$13),"NO VAR",'JUNE Cons Subsidies-ACCRUAL'!$J$13/'JUNE Cons Subsidies-ACCRUAL'!$H$13))</f>
        <v>0.14046679693785935</v>
      </c>
      <c r="K51" s="110" t="str">
        <f t="shared" ref="K51:K56" si="2">IF(J51="NO VAR","NO VAR",(IF(J51=FALSE,"INCORRECT LINE BEING PICKED UP","OK")))</f>
        <v>OK</v>
      </c>
    </row>
    <row r="52" spans="1:11" s="96" customFormat="1" ht="24.95" customHeight="1" x14ac:dyDescent="0.25">
      <c r="A52" s="100" t="s">
        <v>5</v>
      </c>
      <c r="B52" s="138">
        <v>-58.659847136214267</v>
      </c>
      <c r="C52" s="140"/>
      <c r="D52" s="118">
        <v>-0.21275703388876832</v>
      </c>
      <c r="E52" s="119"/>
      <c r="F52" s="107" t="s">
        <v>116</v>
      </c>
      <c r="J52" s="104">
        <f>IF(EXACT(A52,'JUNE Cons Subsidies-ACCRUAL'!$B$14)=TRUE,IF(ISERROR('JUNE Cons Subsidies-ACCRUAL'!$J$14/'JUNE Cons Subsidies-ACCRUAL'!$H$14),"NO VAR",'JUNE Cons Subsidies-ACCRUAL'!$J$14/'JUNE Cons Subsidies-ACCRUAL'!$H$14))</f>
        <v>-0.21275703388876832</v>
      </c>
      <c r="K52" s="110" t="str">
        <f t="shared" si="2"/>
        <v>OK</v>
      </c>
    </row>
    <row r="53" spans="1:11" s="96" customFormat="1" ht="24.95" customHeight="1" x14ac:dyDescent="0.25">
      <c r="A53" s="100" t="s">
        <v>86</v>
      </c>
      <c r="B53" s="138">
        <v>99.801947659691422</v>
      </c>
      <c r="C53" s="140"/>
      <c r="D53" s="118">
        <v>0.98928986647162731</v>
      </c>
      <c r="E53" s="119"/>
      <c r="F53" s="107" t="s">
        <v>116</v>
      </c>
      <c r="J53" s="104">
        <f>IF(EXACT(A53,'JUNE Cons Subsidies-ACCRUAL'!$B$15)=TRUE,IF(ISERROR('JUNE Cons Subsidies-ACCRUAL'!$J$15/'JUNE Cons Subsidies-ACCRUAL'!$H$15),"NO VAR",'JUNE Cons Subsidies-ACCRUAL'!$J$15/'JUNE Cons Subsidies-ACCRUAL'!$H$15))</f>
        <v>0.98928986647162731</v>
      </c>
      <c r="K53" s="110" t="str">
        <f t="shared" si="2"/>
        <v>OK</v>
      </c>
    </row>
    <row r="54" spans="1:11" s="96" customFormat="1" ht="24.95" customHeight="1" x14ac:dyDescent="0.25">
      <c r="A54" s="100" t="s">
        <v>87</v>
      </c>
      <c r="B54" s="138">
        <v>76.319789348820109</v>
      </c>
      <c r="C54" s="140"/>
      <c r="D54" s="118" t="s">
        <v>151</v>
      </c>
      <c r="E54" s="119"/>
      <c r="F54" s="107" t="s">
        <v>116</v>
      </c>
      <c r="J54" s="104">
        <f>IF(EXACT(A54,'JUNE Cons Subsidies-ACCRUAL'!$B$16)=TRUE,IF(ISERROR('JUNE Cons Subsidies-ACCRUAL'!$J$16/'JUNE Cons Subsidies-ACCRUAL'!$H$16),"NO VAR",'JUNE Cons Subsidies-ACCRUAL'!$J$16/'JUNE Cons Subsidies-ACCRUAL'!$H$16))</f>
        <v>1.7691440662348588</v>
      </c>
      <c r="K54" s="110" t="str">
        <f t="shared" si="2"/>
        <v>OK</v>
      </c>
    </row>
    <row r="55" spans="1:11" s="96" customFormat="1" ht="24.95" hidden="1" customHeight="1" x14ac:dyDescent="0.25">
      <c r="A55" s="100" t="s">
        <v>8</v>
      </c>
      <c r="B55" s="138">
        <v>0</v>
      </c>
      <c r="C55" s="140"/>
      <c r="D55" s="118" t="s">
        <v>152</v>
      </c>
      <c r="E55" s="119"/>
      <c r="F55" s="107"/>
      <c r="J55" s="104" t="str">
        <f>IF(EXACT(A55,'JUNE Cons Subsidies-ACCRUAL'!$B$17)=TRUE,IF(ISERROR('JUNE Cons Subsidies-ACCRUAL'!$J$17/'JUNE Cons Subsidies-ACCRUAL'!$H$17),"NO VAR",'JUNE Cons Subsidies-ACCRUAL'!$J$17/'JUNE Cons Subsidies-ACCRUAL'!$H$17))</f>
        <v>NO VAR</v>
      </c>
      <c r="K55" s="110" t="str">
        <f t="shared" si="2"/>
        <v>NO VAR</v>
      </c>
    </row>
    <row r="56" spans="1:11" s="96" customFormat="1" ht="24.95" customHeight="1" x14ac:dyDescent="0.25">
      <c r="A56" s="100" t="s">
        <v>9</v>
      </c>
      <c r="B56" s="138">
        <v>40.07078891052214</v>
      </c>
      <c r="C56" s="140"/>
      <c r="D56" s="118">
        <v>0.25085286000815277</v>
      </c>
      <c r="E56" s="119"/>
      <c r="F56" s="107" t="s">
        <v>116</v>
      </c>
      <c r="J56" s="104">
        <f>IF(EXACT(A56,'JUNE Cons Subsidies-ACCRUAL'!$B$18)=TRUE,IF(ISERROR('JUNE Cons Subsidies-ACCRUAL'!$J$18/'JUNE Cons Subsidies-ACCRUAL'!$H$18),"NO VAR",'JUNE Cons Subsidies-ACCRUAL'!$J$18/'JUNE Cons Subsidies-ACCRUAL'!$H$18))</f>
        <v>0.25085286000815277</v>
      </c>
      <c r="K56" s="110" t="str">
        <f t="shared" si="2"/>
        <v>OK</v>
      </c>
    </row>
    <row r="57" spans="1:11" s="96" customFormat="1" ht="24.95" customHeight="1" x14ac:dyDescent="0.25">
      <c r="A57" s="100" t="s">
        <v>14</v>
      </c>
      <c r="B57" s="138">
        <v>34.695459461474456</v>
      </c>
      <c r="C57" s="140"/>
      <c r="D57" s="118">
        <v>5.3797978143836016E-2</v>
      </c>
      <c r="E57" s="119"/>
      <c r="F57" s="107" t="s">
        <v>116</v>
      </c>
      <c r="J57" s="104">
        <f>IF(EXACT(A57,'JUNE Cons Subsidies-ACCRUAL'!$B$23)=TRUE,IF(ISERROR('JUNE Cons Subsidies-ACCRUAL'!$J$23/'JUNE Cons Subsidies-ACCRUAL'!$H$23),"NO VAR",'JUNE Cons Subsidies-ACCRUAL'!$J$23/'JUNE Cons Subsidies-ACCRUAL'!$H$23))</f>
        <v>5.3797978143836016E-2</v>
      </c>
      <c r="K57" s="110" t="str">
        <f t="shared" ref="K57:K82" si="3">IF(J57="NO VAR","NO VAR",(IF(J57=FALSE,"INCORRECT LINE BEING PICKED UP","OK")))</f>
        <v>OK</v>
      </c>
    </row>
    <row r="58" spans="1:11" s="96" customFormat="1" ht="63.75" customHeight="1" x14ac:dyDescent="0.25">
      <c r="A58" s="100" t="s">
        <v>15</v>
      </c>
      <c r="B58" s="138">
        <v>10.115847000000002</v>
      </c>
      <c r="C58" s="140"/>
      <c r="D58" s="118">
        <v>0.11549859938703756</v>
      </c>
      <c r="E58" s="119"/>
      <c r="F58" s="107" t="s">
        <v>132</v>
      </c>
      <c r="J58" s="104">
        <f>IF(EXACT(A58,'JUNE Cons Subsidies-ACCRUAL'!$B$24)=TRUE,IF(ISERROR('JUNE Cons Subsidies-ACCRUAL'!$J$24/'JUNE Cons Subsidies-ACCRUAL'!$H$24),"NO VAR",'JUNE Cons Subsidies-ACCRUAL'!$J$24/'JUNE Cons Subsidies-ACCRUAL'!$H$24))</f>
        <v>0.11549859938703756</v>
      </c>
      <c r="K58" s="110" t="str">
        <f t="shared" si="3"/>
        <v>OK</v>
      </c>
    </row>
    <row r="59" spans="1:11" s="96" customFormat="1" ht="24.95" customHeight="1" x14ac:dyDescent="0.25">
      <c r="A59" s="100" t="s">
        <v>16</v>
      </c>
      <c r="B59" s="138">
        <v>-35.824215940927886</v>
      </c>
      <c r="C59" s="140"/>
      <c r="D59" s="118">
        <v>-0.26040956366892798</v>
      </c>
      <c r="E59" s="119"/>
      <c r="F59" s="107" t="s">
        <v>116</v>
      </c>
      <c r="J59" s="104">
        <f>IF(EXACT(A59,'JUNE Cons Subsidies-ACCRUAL'!$B$25)=TRUE,IF(ISERROR('JUNE Cons Subsidies-ACCRUAL'!$J$25/'JUNE Cons Subsidies-ACCRUAL'!$H$25),"NO VAR",'JUNE Cons Subsidies-ACCRUAL'!$J$25/'JUNE Cons Subsidies-ACCRUAL'!$H$25))</f>
        <v>-0.26040956366892798</v>
      </c>
      <c r="K59" s="110" t="str">
        <f t="shared" si="3"/>
        <v>OK</v>
      </c>
    </row>
    <row r="60" spans="1:11" s="96" customFormat="1" ht="24.95" customHeight="1" x14ac:dyDescent="0.25">
      <c r="A60" s="100" t="s">
        <v>21</v>
      </c>
      <c r="B60" s="139">
        <v>-43.261140479999995</v>
      </c>
      <c r="C60" s="140"/>
      <c r="D60" s="118">
        <v>-0.31889232787842309</v>
      </c>
      <c r="E60" s="119"/>
      <c r="F60" s="107" t="s">
        <v>116</v>
      </c>
      <c r="J60" s="104">
        <f>IF(EXACT(A60,'JUNE Cons Subsidies-ACCRUAL'!$B$31)=TRUE,IF(ISERROR('JUNE Cons Subsidies-ACCRUAL'!$J$31/'JUNE Cons Subsidies-ACCRUAL'!$H$31),"NO VAR",'JUNE Cons Subsidies-ACCRUAL'!$J$31/'JUNE Cons Subsidies-ACCRUAL'!$H$31))</f>
        <v>-0.31889232787842309</v>
      </c>
      <c r="K60" s="110" t="str">
        <f t="shared" si="3"/>
        <v>OK</v>
      </c>
    </row>
    <row r="61" spans="1:11" s="96" customFormat="1" ht="24.95" hidden="1" customHeight="1" x14ac:dyDescent="0.25">
      <c r="A61" s="100" t="s">
        <v>101</v>
      </c>
      <c r="B61" s="139">
        <v>0</v>
      </c>
      <c r="C61" s="140"/>
      <c r="D61" s="118" t="s">
        <v>152</v>
      </c>
      <c r="E61" s="119"/>
      <c r="F61" s="107"/>
      <c r="J61" s="104" t="str">
        <f>IF(EXACT(A61,'JUNE Cons Subsidies-ACCRUAL'!$B$32)=TRUE,IF(ISERROR('JUNE Cons Subsidies-ACCRUAL'!$J$32/'JUNE Cons Subsidies-ACCRUAL'!$H$32),"NO VAR",'JUNE Cons Subsidies-ACCRUAL'!$J$32/'JUNE Cons Subsidies-ACCRUAL'!$H$32))</f>
        <v>NO VAR</v>
      </c>
      <c r="K61" s="110" t="str">
        <f t="shared" si="3"/>
        <v>NO VAR</v>
      </c>
    </row>
    <row r="62" spans="1:11" s="96" customFormat="1" ht="24.95" hidden="1" customHeight="1" x14ac:dyDescent="0.25">
      <c r="A62" s="100" t="s">
        <v>102</v>
      </c>
      <c r="B62" s="139">
        <v>0</v>
      </c>
      <c r="C62" s="140"/>
      <c r="D62" s="118" t="s">
        <v>152</v>
      </c>
      <c r="E62" s="119"/>
      <c r="F62" s="107"/>
      <c r="J62" s="104" t="str">
        <f>IF(EXACT(A62,'JUNE Cons Subsidies-ACCRUAL'!$B$33)=TRUE,IF(ISERROR('JUNE Cons Subsidies-ACCRUAL'!$J$33/'JUNE Cons Subsidies-ACCRUAL'!$H$33),"NO VAR",'JUNE Cons Subsidies-ACCRUAL'!$J$33/'JUNE Cons Subsidies-ACCRUAL'!$H$33))</f>
        <v>NO VAR</v>
      </c>
      <c r="K62" s="110" t="str">
        <f t="shared" si="3"/>
        <v>NO VAR</v>
      </c>
    </row>
    <row r="63" spans="1:11" s="96" customFormat="1" ht="24.95" hidden="1" customHeight="1" x14ac:dyDescent="0.25">
      <c r="A63" s="100" t="s">
        <v>22</v>
      </c>
      <c r="B63" s="139">
        <v>-0.55478183999999997</v>
      </c>
      <c r="C63" s="140"/>
      <c r="D63" s="118">
        <v>-0.443825472</v>
      </c>
      <c r="E63" s="119"/>
      <c r="F63" s="107"/>
      <c r="J63" s="104">
        <f>IF(EXACT(A63,'JUNE Cons Subsidies-ACCRUAL'!$B$34)=TRUE,IF(ISERROR('JUNE Cons Subsidies-ACCRUAL'!$J$34/'JUNE Cons Subsidies-ACCRUAL'!$H$34),"NO VAR",'JUNE Cons Subsidies-ACCRUAL'!$J$34/'JUNE Cons Subsidies-ACCRUAL'!$H$34))</f>
        <v>-0.443825472</v>
      </c>
      <c r="K63" s="110" t="str">
        <f t="shared" si="3"/>
        <v>OK</v>
      </c>
    </row>
    <row r="64" spans="1:11" s="96" customFormat="1" ht="24.95" hidden="1" customHeight="1" x14ac:dyDescent="0.25">
      <c r="A64" s="100" t="s">
        <v>23</v>
      </c>
      <c r="B64" s="139">
        <v>0</v>
      </c>
      <c r="C64" s="140"/>
      <c r="D64" s="118" t="s">
        <v>152</v>
      </c>
      <c r="E64" s="119"/>
      <c r="F64" s="107"/>
      <c r="J64" s="104" t="str">
        <f>IF(EXACT(A64,'JUNE Cons Subsidies-ACCRUAL'!$B$35)=TRUE,IF(ISERROR('JUNE Cons Subsidies-ACCRUAL'!$J$35/'JUNE Cons Subsidies-ACCRUAL'!$H$35),"NO VAR",'JUNE Cons Subsidies-ACCRUAL'!$J$35/'JUNE Cons Subsidies-ACCRUAL'!$H$35))</f>
        <v>NO VAR</v>
      </c>
      <c r="K64" s="110" t="str">
        <f t="shared" si="3"/>
        <v>NO VAR</v>
      </c>
    </row>
    <row r="65" spans="1:18" s="96" customFormat="1" ht="24.95" hidden="1" customHeight="1" x14ac:dyDescent="0.25">
      <c r="A65" s="100" t="s">
        <v>19</v>
      </c>
      <c r="B65" s="139">
        <v>0</v>
      </c>
      <c r="C65" s="140"/>
      <c r="D65" s="118" t="s">
        <v>152</v>
      </c>
      <c r="E65" s="119"/>
      <c r="F65" s="107"/>
      <c r="J65" s="104" t="str">
        <f>IF(EXACT(A65,'JUNE Cons Subsidies-ACCRUAL'!$B$37)=TRUE,IF(ISERROR('JUNE Cons Subsidies-ACCRUAL'!$J$37/'JUNE Cons Subsidies-ACCRUAL'!$H$37),"NO VAR",'JUNE Cons Subsidies-ACCRUAL'!$J$37/'JUNE Cons Subsidies-ACCRUAL'!$H$37))</f>
        <v>NO VAR</v>
      </c>
      <c r="K65" s="110" t="str">
        <f t="shared" si="3"/>
        <v>NO VAR</v>
      </c>
    </row>
    <row r="66" spans="1:18" s="96" customFormat="1" ht="24.95" customHeight="1" x14ac:dyDescent="0.25">
      <c r="A66" s="100" t="s">
        <v>25</v>
      </c>
      <c r="B66" s="139">
        <v>31.572537747890493</v>
      </c>
      <c r="C66" s="140"/>
      <c r="D66" s="118">
        <v>0.33997171689561834</v>
      </c>
      <c r="E66" s="119"/>
      <c r="F66" s="107" t="s">
        <v>116</v>
      </c>
      <c r="J66" s="104">
        <f>IF(EXACT(A66,'JUNE Cons Subsidies-ACCRUAL'!$B$38)=TRUE,IF(ISERROR('JUNE Cons Subsidies-ACCRUAL'!$J$38/'JUNE Cons Subsidies-ACCRUAL'!$H$38),"NO VAR",'JUNE Cons Subsidies-ACCRUAL'!$J$38/'JUNE Cons Subsidies-ACCRUAL'!$H$38))</f>
        <v>0.33997171689561834</v>
      </c>
      <c r="K66" s="110" t="str">
        <f t="shared" si="3"/>
        <v>OK</v>
      </c>
    </row>
    <row r="67" spans="1:18" s="96" customFormat="1" ht="24.95" customHeight="1" x14ac:dyDescent="0.25">
      <c r="A67" s="100" t="s">
        <v>26</v>
      </c>
      <c r="B67" s="139">
        <v>-13.042576124999982</v>
      </c>
      <c r="C67" s="140"/>
      <c r="D67" s="118">
        <v>-7.6988574552709368E-2</v>
      </c>
      <c r="E67" s="119"/>
      <c r="F67" s="107" t="s">
        <v>116</v>
      </c>
      <c r="J67" s="104">
        <f>IF(EXACT(A67,'JUNE Cons Subsidies-ACCRUAL'!$B$39)=TRUE,IF(ISERROR('JUNE Cons Subsidies-ACCRUAL'!$J$39/'JUNE Cons Subsidies-ACCRUAL'!$H$39),"NO VAR",'JUNE Cons Subsidies-ACCRUAL'!$J$39/'JUNE Cons Subsidies-ACCRUAL'!$H$39))</f>
        <v>-7.6988574552709368E-2</v>
      </c>
      <c r="K67" s="110" t="str">
        <f t="shared" si="3"/>
        <v>OK</v>
      </c>
    </row>
    <row r="68" spans="1:18" s="96" customFormat="1" ht="24.95" customHeight="1" x14ac:dyDescent="0.25">
      <c r="A68" s="100" t="s">
        <v>27</v>
      </c>
      <c r="B68" s="139">
        <v>-279.16777456</v>
      </c>
      <c r="C68" s="140"/>
      <c r="D68" s="118">
        <v>-1</v>
      </c>
      <c r="E68" s="119"/>
      <c r="F68" s="107" t="s">
        <v>116</v>
      </c>
      <c r="J68" s="104" t="str">
        <f>IF(EXACT(A68,'JUNE Cons Subsidies-ACCRUAL'!$B$40)=TRUE,IF(ISERROR('JUNE Cons Subsidies-ACCRUAL'!$J$40/'JUNE Cons Subsidies-ACCRUAL'!$H$40),"NO VAR",'JUNE Cons Subsidies-ACCRUAL'!$J$40/'JUNE Cons Subsidies-ACCRUAL'!$H$40))</f>
        <v>NO VAR</v>
      </c>
      <c r="K68" s="110" t="str">
        <f t="shared" si="3"/>
        <v>NO VAR</v>
      </c>
    </row>
    <row r="69" spans="1:18" s="96" customFormat="1" ht="24.95" customHeight="1" x14ac:dyDescent="0.25">
      <c r="A69" s="100" t="s">
        <v>29</v>
      </c>
      <c r="B69" s="139">
        <v>-148.87772500000005</v>
      </c>
      <c r="C69" s="141"/>
      <c r="D69" s="118">
        <v>-0.79222305293629358</v>
      </c>
      <c r="E69" s="119"/>
      <c r="F69" s="108" t="s">
        <v>112</v>
      </c>
      <c r="J69" s="104">
        <f>IF(EXACT(A69,'JUNE Cons Subsidies-ACCRUAL'!$B$44)=TRUE,IF(ISERROR('JUNE Cons Subsidies-ACCRUAL'!$J$44/'JUNE Cons Subsidies-ACCRUAL'!$H$44),"NO VAR",'JUNE Cons Subsidies-ACCRUAL'!$J$44/'JUNE Cons Subsidies-ACCRUAL'!$H$44))</f>
        <v>-0.79222305293629358</v>
      </c>
      <c r="K69" s="110" t="str">
        <f t="shared" si="3"/>
        <v>OK</v>
      </c>
    </row>
    <row r="70" spans="1:18" s="96" customFormat="1" ht="24.95" customHeight="1" x14ac:dyDescent="0.25">
      <c r="A70" s="100" t="s">
        <v>31</v>
      </c>
      <c r="B70" s="139">
        <v>-0.65560240000000025</v>
      </c>
      <c r="C70" s="141"/>
      <c r="D70" s="118">
        <v>0</v>
      </c>
      <c r="E70" s="119"/>
      <c r="F70" s="108" t="s">
        <v>116</v>
      </c>
      <c r="J70" s="104">
        <f>IF(EXACT(A70,'JUNE Cons Subsidies-ACCRUAL'!$B$50)=TRUE,IF(ISERROR('JUNE Cons Subsidies-ACCRUAL'!$J$50/'JUNE Cons Subsidies-ACCRUAL'!$H$50),"NO VAR",'JUNE Cons Subsidies-ACCRUAL'!$J$50/'JUNE Cons Subsidies-ACCRUAL'!$H$50))</f>
        <v>-0.35019101258033652</v>
      </c>
      <c r="K70" s="110" t="str">
        <f t="shared" si="3"/>
        <v>OK</v>
      </c>
    </row>
    <row r="71" spans="1:18" s="96" customFormat="1" ht="24.95" customHeight="1" x14ac:dyDescent="0.25">
      <c r="A71" s="100" t="s">
        <v>32</v>
      </c>
      <c r="B71" s="139">
        <v>-6.9502919999999992</v>
      </c>
      <c r="C71" s="141"/>
      <c r="D71" s="118">
        <v>-0.60000145030228447</v>
      </c>
      <c r="E71" s="119"/>
      <c r="F71" s="108" t="s">
        <v>112</v>
      </c>
      <c r="J71" s="104" t="b">
        <f>IF(EXACT(A76,'JUNE Cons Subsidies-ACCRUAL'!$B$51)=TRUE,IF(ISERROR('JUNE Cons Subsidies-ACCRUAL'!$J$51/'JUNE Cons Subsidies-ACCRUAL'!$H$51),"NO VAR",'JUNE Cons Subsidies-ACCRUAL'!$J$51/'JUNE Cons Subsidies-ACCRUAL'!$H$51))</f>
        <v>0</v>
      </c>
      <c r="K71" s="110" t="str">
        <f>IF(J76="NO VAR","NO VAR",(IF(J76=FALSE,"INCORRECT LINE BEING PICKED UP","OK")))</f>
        <v>OK</v>
      </c>
    </row>
    <row r="72" spans="1:18" s="96" customFormat="1" ht="24.95" customHeight="1" x14ac:dyDescent="0.25">
      <c r="A72" s="100" t="s">
        <v>33</v>
      </c>
      <c r="B72" s="139">
        <v>-3.3830729999999996</v>
      </c>
      <c r="C72" s="141"/>
      <c r="D72" s="118">
        <v>-0.45001053504738903</v>
      </c>
      <c r="E72" s="119"/>
      <c r="F72" s="108" t="s">
        <v>136</v>
      </c>
      <c r="J72" s="104">
        <f>IF(EXACT(A72,'JUNE Cons Subsidies-ACCRUAL'!$B$52)=TRUE,IF(ISERROR('JUNE Cons Subsidies-ACCRUAL'!$J$52/'JUNE Cons Subsidies-ACCRUAL'!$H$52),"NO VAR",'JUNE Cons Subsidies-ACCRUAL'!$J$52/'JUNE Cons Subsidies-ACCRUAL'!$H$52))</f>
        <v>-0.45001053504738903</v>
      </c>
      <c r="K72" s="110" t="str">
        <f t="shared" si="3"/>
        <v>OK</v>
      </c>
    </row>
    <row r="73" spans="1:18" s="96" customFormat="1" ht="24.95" customHeight="1" x14ac:dyDescent="0.25">
      <c r="A73" s="100" t="s">
        <v>34</v>
      </c>
      <c r="B73" s="139">
        <v>-7.3422519999999993</v>
      </c>
      <c r="C73" s="141"/>
      <c r="D73" s="118">
        <v>-1</v>
      </c>
      <c r="E73" s="119"/>
      <c r="F73" s="108" t="s">
        <v>112</v>
      </c>
      <c r="J73" s="104">
        <f>IF(EXACT(A73,'JUNE Cons Subsidies-ACCRUAL'!$B$53)=TRUE,IF(ISERROR('JUNE Cons Subsidies-ACCRUAL'!$J$53/'JUNE Cons Subsidies-ACCRUAL'!$H$53),"NO VAR",'JUNE Cons Subsidies-ACCRUAL'!$J$53/'JUNE Cons Subsidies-ACCRUAL'!$H$53))</f>
        <v>-1</v>
      </c>
      <c r="K73" s="110" t="str">
        <f t="shared" si="3"/>
        <v>OK</v>
      </c>
    </row>
    <row r="74" spans="1:18" s="96" customFormat="1" ht="24.95" customHeight="1" x14ac:dyDescent="0.25">
      <c r="A74" s="100" t="s">
        <v>35</v>
      </c>
      <c r="B74" s="139">
        <v>-0.20922080000000001</v>
      </c>
      <c r="C74" s="141"/>
      <c r="D74" s="118">
        <v>-0.55018144715943162</v>
      </c>
      <c r="E74" s="119"/>
      <c r="F74" s="108" t="s">
        <v>112</v>
      </c>
      <c r="J74" s="104">
        <f>IF(EXACT(A74,'JUNE Cons Subsidies-ACCRUAL'!$B$54)=TRUE,IF(ISERROR('JUNE Cons Subsidies-ACCRUAL'!$J$54/'JUNE Cons Subsidies-ACCRUAL'!$H$54),"NO VAR",'JUNE Cons Subsidies-ACCRUAL'!$J$54/'JUNE Cons Subsidies-ACCRUAL'!$H$54))</f>
        <v>-0.55018144715943162</v>
      </c>
      <c r="K74" s="110" t="str">
        <f t="shared" si="3"/>
        <v>OK</v>
      </c>
    </row>
    <row r="75" spans="1:18" ht="24.95" customHeight="1" x14ac:dyDescent="0.25">
      <c r="A75" s="100" t="s">
        <v>36</v>
      </c>
      <c r="B75" s="139">
        <v>-0.13311980000000001</v>
      </c>
      <c r="C75" s="142"/>
      <c r="D75" s="118">
        <v>-0.35006100832027265</v>
      </c>
      <c r="E75" s="3"/>
      <c r="F75" s="108" t="s">
        <v>136</v>
      </c>
      <c r="J75" s="104">
        <f>IF(EXACT(A75,'JUNE Cons Subsidies-ACCRUAL'!$B$55)=TRUE,IF(ISERROR('JUNE Cons Subsidies-ACCRUAL'!$J$55/'JUNE Cons Subsidies-ACCRUAL'!$H$55),"NO VAR",'JUNE Cons Subsidies-ACCRUAL'!$J$55/'JUNE Cons Subsidies-ACCRUAL'!$H$55))</f>
        <v>-0.35006100832027265</v>
      </c>
      <c r="K75" s="110" t="str">
        <f t="shared" si="3"/>
        <v>OK</v>
      </c>
    </row>
    <row r="76" spans="1:18" ht="24.95" customHeight="1" x14ac:dyDescent="0.25">
      <c r="A76" s="100" t="s">
        <v>37</v>
      </c>
      <c r="B76" s="139">
        <v>-7.3483259999999995E-2</v>
      </c>
      <c r="C76" s="142"/>
      <c r="D76" s="118">
        <v>-0.50241528784356626</v>
      </c>
      <c r="E76" s="3"/>
      <c r="F76" s="108" t="s">
        <v>112</v>
      </c>
      <c r="J76" s="104">
        <f>IF(EXACT(A76,'JUNE Cons Subsidies-ACCRUAL'!$B$56)=TRUE,IF(ISERROR('JUNE Cons Subsidies-ACCRUAL'!$J$56/'JUNE Cons Subsidies-ACCRUAL'!$H$56),"NO VAR",'JUNE Cons Subsidies-ACCRUAL'!$J$56/'JUNE Cons Subsidies-ACCRUAL'!$H$56))</f>
        <v>-0.50241528784356626</v>
      </c>
      <c r="K76" s="110" t="str">
        <f t="shared" si="3"/>
        <v>OK</v>
      </c>
    </row>
    <row r="77" spans="1:18" ht="24.95" customHeight="1" x14ac:dyDescent="0.25">
      <c r="A77" s="100" t="s">
        <v>38</v>
      </c>
      <c r="B77" s="139">
        <v>-1.08012E-2</v>
      </c>
      <c r="C77" s="142"/>
      <c r="D77" s="118">
        <v>-0.36924654724463285</v>
      </c>
      <c r="E77" s="3"/>
      <c r="F77" s="108" t="s">
        <v>112</v>
      </c>
      <c r="J77" s="104">
        <f>IF(EXACT(A77,'JUNE Cons Subsidies-ACCRUAL'!$B$57)=TRUE,IF(ISERROR('JUNE Cons Subsidies-ACCRUAL'!$J$57/'JUNE Cons Subsidies-ACCRUAL'!$H$57),"NO VAR",'JUNE Cons Subsidies-ACCRUAL'!$J$57/'JUNE Cons Subsidies-ACCRUAL'!$H$57))</f>
        <v>-0.36924654724463285</v>
      </c>
      <c r="K77" s="110" t="str">
        <f t="shared" si="3"/>
        <v>OK</v>
      </c>
    </row>
    <row r="78" spans="1:18" ht="24.95" customHeight="1" x14ac:dyDescent="0.25">
      <c r="A78" s="100" t="s">
        <v>39</v>
      </c>
      <c r="B78" s="139">
        <v>-3.1053863986612811</v>
      </c>
      <c r="C78" s="142"/>
      <c r="D78" s="118">
        <v>-3.4303322956341628E-2</v>
      </c>
      <c r="E78" s="3"/>
      <c r="F78" s="108" t="s">
        <v>116</v>
      </c>
      <c r="J78" s="104">
        <f>IF(EXACT(A78,'JUNE Cons Subsidies-ACCRUAL'!$B$58)=TRUE,IF(ISERROR('JUNE Cons Subsidies-ACCRUAL'!$J$58/'JUNE Cons Subsidies-ACCRUAL'!$H$58),"NO VAR",'JUNE Cons Subsidies-ACCRUAL'!$J$58/'JUNE Cons Subsidies-ACCRUAL'!$H$58))</f>
        <v>-3.4303322956341628E-2</v>
      </c>
      <c r="K78" s="110" t="str">
        <f t="shared" si="3"/>
        <v>OK</v>
      </c>
    </row>
    <row r="79" spans="1:18" ht="24.95" customHeight="1" x14ac:dyDescent="0.25">
      <c r="A79" s="100" t="s">
        <v>42</v>
      </c>
      <c r="B79" s="139">
        <v>-75.766748980255159</v>
      </c>
      <c r="C79" s="141"/>
      <c r="D79" s="118">
        <v>-0.19744868833873744</v>
      </c>
      <c r="E79" s="119"/>
      <c r="F79" s="108" t="s">
        <v>137</v>
      </c>
      <c r="G79" s="96"/>
      <c r="H79" s="96"/>
      <c r="I79" s="96"/>
      <c r="J79" s="104">
        <f>IF(EXACT(A79,'JUNE Cons Subsidies-ACCRUAL'!$B$64)=TRUE,IF(ISERROR('JUNE Cons Subsidies-ACCRUAL'!$J$64/'JUNE Cons Subsidies-ACCRUAL'!$H$64),"NO VAR",'JUNE Cons Subsidies-ACCRUAL'!$J$64/'JUNE Cons Subsidies-ACCRUAL'!$H$64))</f>
        <v>-0.19744868833873744</v>
      </c>
      <c r="K79" s="110" t="str">
        <f t="shared" si="3"/>
        <v>OK</v>
      </c>
      <c r="L79" s="96"/>
      <c r="M79" s="96"/>
      <c r="N79" s="96"/>
      <c r="O79" s="96"/>
      <c r="P79" s="96"/>
      <c r="Q79" s="96"/>
      <c r="R79" s="96"/>
    </row>
    <row r="80" spans="1:18" ht="24.95" customHeight="1" x14ac:dyDescent="0.25">
      <c r="A80" s="100" t="s">
        <v>43</v>
      </c>
      <c r="B80" s="139">
        <v>-5.6579566754699329</v>
      </c>
      <c r="C80" s="141"/>
      <c r="D80" s="118">
        <v>-0.16658715085908785</v>
      </c>
      <c r="E80" s="119"/>
      <c r="F80" s="108" t="s">
        <v>114</v>
      </c>
      <c r="G80" s="96"/>
      <c r="H80" s="96"/>
      <c r="I80" s="96"/>
      <c r="J80" s="104">
        <f>IF(EXACT(A80,'JUNE Cons Subsidies-ACCRUAL'!$B$65)=TRUE,IF(ISERROR('JUNE Cons Subsidies-ACCRUAL'!$J$65/'JUNE Cons Subsidies-ACCRUAL'!$H$65),"NO VAR",'JUNE Cons Subsidies-ACCRUAL'!$J$65/'JUNE Cons Subsidies-ACCRUAL'!$H$65))</f>
        <v>-0.16658715085908785</v>
      </c>
      <c r="K80" s="110" t="str">
        <f t="shared" si="3"/>
        <v>OK</v>
      </c>
      <c r="L80" s="96"/>
      <c r="M80" s="96"/>
      <c r="N80" s="96"/>
      <c r="O80" s="96"/>
      <c r="P80" s="96"/>
      <c r="Q80" s="96"/>
      <c r="R80" s="96"/>
    </row>
    <row r="81" spans="1:18" ht="24.95" customHeight="1" x14ac:dyDescent="0.25">
      <c r="A81" s="100" t="s">
        <v>44</v>
      </c>
      <c r="B81" s="139">
        <v>34.451317417365658</v>
      </c>
      <c r="C81" s="141"/>
      <c r="D81" s="118">
        <v>0.23028034007849194</v>
      </c>
      <c r="E81" s="119"/>
      <c r="F81" s="108" t="s">
        <v>116</v>
      </c>
      <c r="G81" s="96"/>
      <c r="H81" s="96"/>
      <c r="I81" s="96"/>
      <c r="J81" s="104">
        <f>IF(EXACT(A81,'JUNE Cons Subsidies-ACCRUAL'!$B$66)=TRUE,IF(ISERROR('JUNE Cons Subsidies-ACCRUAL'!$J$66/'JUNE Cons Subsidies-ACCRUAL'!$H$66),"NO VAR",'JUNE Cons Subsidies-ACCRUAL'!$J$66/'JUNE Cons Subsidies-ACCRUAL'!$H$66))</f>
        <v>0.23028034007849194</v>
      </c>
      <c r="K81" s="110" t="str">
        <f t="shared" si="3"/>
        <v>OK</v>
      </c>
      <c r="L81" s="96"/>
      <c r="M81" s="96"/>
      <c r="N81" s="96"/>
      <c r="O81" s="96"/>
      <c r="P81" s="96"/>
      <c r="Q81" s="96"/>
      <c r="R81" s="96"/>
    </row>
    <row r="82" spans="1:18" ht="24.95" customHeight="1" x14ac:dyDescent="0.25">
      <c r="A82" s="100" t="s">
        <v>47</v>
      </c>
      <c r="B82" s="139">
        <v>440.98489307161793</v>
      </c>
      <c r="C82" s="141"/>
      <c r="D82" s="118" t="s">
        <v>150</v>
      </c>
      <c r="E82" s="119"/>
      <c r="F82" s="108" t="s">
        <v>116</v>
      </c>
      <c r="G82" s="96"/>
      <c r="H82" s="96"/>
      <c r="I82" s="96"/>
      <c r="J82" s="104">
        <f>IF(EXACT(A82,'JUNE Cons Subsidies-ACCRUAL'!$B$72)=TRUE,IF(ISERROR('JUNE Cons Subsidies-ACCRUAL'!$J$72/'JUNE Cons Subsidies-ACCRUAL'!$H$72),"NO VAR",'JUNE Cons Subsidies-ACCRUAL'!$J$72/'JUNE Cons Subsidies-ACCRUAL'!$H$72))</f>
        <v>-30.114225017586474</v>
      </c>
      <c r="K82" s="110" t="str">
        <f t="shared" si="3"/>
        <v>OK</v>
      </c>
      <c r="L82" s="96"/>
      <c r="M82" s="96"/>
      <c r="N82" s="96"/>
      <c r="O82" s="96"/>
      <c r="P82" s="96"/>
      <c r="Q82" s="96"/>
      <c r="R82" s="96"/>
    </row>
    <row r="83" spans="1:18" ht="6" customHeight="1" thickBot="1" x14ac:dyDescent="0.3">
      <c r="A83" s="115"/>
      <c r="B83" s="171"/>
      <c r="C83" s="172"/>
      <c r="D83" s="122"/>
      <c r="E83" s="123"/>
      <c r="F83" s="117"/>
    </row>
  </sheetData>
  <mergeCells count="20">
    <mergeCell ref="A6:F6"/>
    <mergeCell ref="A46:F46"/>
    <mergeCell ref="B11:C11"/>
    <mergeCell ref="D11:E11"/>
    <mergeCell ref="A7:F7"/>
    <mergeCell ref="A9:A10"/>
    <mergeCell ref="B9:C10"/>
    <mergeCell ref="D9:E10"/>
    <mergeCell ref="F9:F10"/>
    <mergeCell ref="A1:F1"/>
    <mergeCell ref="A4:F4"/>
    <mergeCell ref="A2:F2"/>
    <mergeCell ref="A3:F3"/>
    <mergeCell ref="A5:F5"/>
    <mergeCell ref="A48:A49"/>
    <mergeCell ref="B48:C49"/>
    <mergeCell ref="D48:E49"/>
    <mergeCell ref="F48:F49"/>
    <mergeCell ref="B50:C50"/>
    <mergeCell ref="D50:E50"/>
  </mergeCells>
  <conditionalFormatting sqref="A9:B9 D9 A10">
    <cfRule type="cellIs" dxfId="3091" priority="2648" operator="equal">
      <formula>"Hide No Variance"</formula>
    </cfRule>
  </conditionalFormatting>
  <conditionalFormatting sqref="B12:B18 B51:B57">
    <cfRule type="cellIs" dxfId="3090" priority="2646" operator="equal">
      <formula>"HIDE "</formula>
    </cfRule>
  </conditionalFormatting>
  <conditionalFormatting sqref="J44:J45 J11:K21 J51:K60">
    <cfRule type="cellIs" dxfId="3089" priority="2645" operator="equal">
      <formula>"NO VAR"</formula>
    </cfRule>
  </conditionalFormatting>
  <conditionalFormatting sqref="J12:K21 J51:K60">
    <cfRule type="cellIs" dxfId="3088" priority="2644" operator="equal">
      <formula>"HIDE-NO VAR"</formula>
    </cfRule>
  </conditionalFormatting>
  <conditionalFormatting sqref="J12:K21 J51:K60">
    <cfRule type="cellIs" dxfId="3087" priority="2642" operator="equal">
      <formula>"ERROR "</formula>
    </cfRule>
  </conditionalFormatting>
  <conditionalFormatting sqref="J13">
    <cfRule type="cellIs" dxfId="3086" priority="2641" operator="equal">
      <formula>"NO VAR"</formula>
    </cfRule>
  </conditionalFormatting>
  <conditionalFormatting sqref="J13">
    <cfRule type="cellIs" dxfId="3085" priority="2639" operator="equal">
      <formula>"NO VAR"</formula>
    </cfRule>
  </conditionalFormatting>
  <conditionalFormatting sqref="J12">
    <cfRule type="cellIs" dxfId="3084" priority="2634" operator="equal">
      <formula>"HIDE-NO VAR"</formula>
    </cfRule>
  </conditionalFormatting>
  <conditionalFormatting sqref="J12">
    <cfRule type="cellIs" dxfId="3083" priority="2633" operator="equal">
      <formula>"NO VAR"</formula>
    </cfRule>
  </conditionalFormatting>
  <conditionalFormatting sqref="J12">
    <cfRule type="cellIs" dxfId="3082" priority="2632" operator="equal">
      <formula>"NO VAR"</formula>
    </cfRule>
  </conditionalFormatting>
  <conditionalFormatting sqref="J12">
    <cfRule type="cellIs" dxfId="3081" priority="2628" operator="equal">
      <formula>"HIDE-NO VAR"</formula>
    </cfRule>
  </conditionalFormatting>
  <conditionalFormatting sqref="J12">
    <cfRule type="cellIs" dxfId="3080" priority="2627" operator="equal">
      <formula>"NO VAR"</formula>
    </cfRule>
  </conditionalFormatting>
  <conditionalFormatting sqref="J12">
    <cfRule type="cellIs" dxfId="3079" priority="2626" operator="equal">
      <formula>"NO VAR"</formula>
    </cfRule>
  </conditionalFormatting>
  <conditionalFormatting sqref="J12">
    <cfRule type="cellIs" dxfId="3078" priority="2625" operator="equal">
      <formula>"HIDE-NO VAR"</formula>
    </cfRule>
  </conditionalFormatting>
  <conditionalFormatting sqref="J12">
    <cfRule type="cellIs" dxfId="3077" priority="2624" operator="equal">
      <formula>"NO VAR"</formula>
    </cfRule>
  </conditionalFormatting>
  <conditionalFormatting sqref="J12">
    <cfRule type="cellIs" dxfId="3076" priority="2623" operator="equal">
      <formula>"NO VAR"</formula>
    </cfRule>
  </conditionalFormatting>
  <conditionalFormatting sqref="J13">
    <cfRule type="cellIs" dxfId="3075" priority="2610" operator="equal">
      <formula>"HIDE-NO VAR"</formula>
    </cfRule>
  </conditionalFormatting>
  <conditionalFormatting sqref="J13">
    <cfRule type="cellIs" dxfId="3074" priority="2609" operator="equal">
      <formula>"HIDE-NO VAR"</formula>
    </cfRule>
  </conditionalFormatting>
  <conditionalFormatting sqref="J13">
    <cfRule type="cellIs" dxfId="3073" priority="2608" operator="equal">
      <formula>"NO VAR"</formula>
    </cfRule>
  </conditionalFormatting>
  <conditionalFormatting sqref="J13">
    <cfRule type="cellIs" dxfId="3072" priority="2607" operator="equal">
      <formula>"HIDE-NO VAR"</formula>
    </cfRule>
  </conditionalFormatting>
  <conditionalFormatting sqref="J13">
    <cfRule type="cellIs" dxfId="3071" priority="2606" operator="equal">
      <formula>"NO VAR"</formula>
    </cfRule>
  </conditionalFormatting>
  <conditionalFormatting sqref="J13">
    <cfRule type="cellIs" dxfId="3070" priority="2605" operator="equal">
      <formula>"HIDE-NO VAR"</formula>
    </cfRule>
  </conditionalFormatting>
  <conditionalFormatting sqref="J13">
    <cfRule type="cellIs" dxfId="3069" priority="2604" operator="equal">
      <formula>"NO VAR"</formula>
    </cfRule>
  </conditionalFormatting>
  <conditionalFormatting sqref="J13">
    <cfRule type="cellIs" dxfId="3068" priority="2603" operator="equal">
      <formula>"NO VAR"</formula>
    </cfRule>
  </conditionalFormatting>
  <conditionalFormatting sqref="K13">
    <cfRule type="cellIs" dxfId="3067" priority="2592" operator="equal">
      <formula>"HIDE-NO VAR"</formula>
    </cfRule>
  </conditionalFormatting>
  <conditionalFormatting sqref="K13">
    <cfRule type="cellIs" dxfId="3066" priority="2589" operator="equal">
      <formula>"NO VAR"</formula>
    </cfRule>
  </conditionalFormatting>
  <conditionalFormatting sqref="K13">
    <cfRule type="cellIs" dxfId="3065" priority="2587" operator="equal">
      <formula>"NO VAR"</formula>
    </cfRule>
  </conditionalFormatting>
  <conditionalFormatting sqref="K12">
    <cfRule type="cellIs" dxfId="3064" priority="2582" operator="equal">
      <formula>"HIDE-NO VAR"</formula>
    </cfRule>
  </conditionalFormatting>
  <conditionalFormatting sqref="K12">
    <cfRule type="cellIs" dxfId="3063" priority="2581" operator="equal">
      <formula>"NO VAR"</formula>
    </cfRule>
  </conditionalFormatting>
  <conditionalFormatting sqref="K12">
    <cfRule type="cellIs" dxfId="3062" priority="2580" operator="equal">
      <formula>"NO VAR"</formula>
    </cfRule>
  </conditionalFormatting>
  <conditionalFormatting sqref="K12">
    <cfRule type="cellIs" dxfId="3061" priority="2576" operator="equal">
      <formula>"HIDE-NO VAR"</formula>
    </cfRule>
  </conditionalFormatting>
  <conditionalFormatting sqref="K12">
    <cfRule type="cellIs" dxfId="3060" priority="2575" operator="equal">
      <formula>"NO VAR"</formula>
    </cfRule>
  </conditionalFormatting>
  <conditionalFormatting sqref="K12">
    <cfRule type="cellIs" dxfId="3059" priority="2574" operator="equal">
      <formula>"NO VAR"</formula>
    </cfRule>
  </conditionalFormatting>
  <conditionalFormatting sqref="K12">
    <cfRule type="cellIs" dxfId="3058" priority="2573" operator="equal">
      <formula>"HIDE-NO VAR"</formula>
    </cfRule>
  </conditionalFormatting>
  <conditionalFormatting sqref="K12">
    <cfRule type="cellIs" dxfId="3057" priority="2572" operator="equal">
      <formula>"NO VAR"</formula>
    </cfRule>
  </conditionalFormatting>
  <conditionalFormatting sqref="K12">
    <cfRule type="cellIs" dxfId="3056" priority="2571" operator="equal">
      <formula>"NO VAR"</formula>
    </cfRule>
  </conditionalFormatting>
  <conditionalFormatting sqref="K13">
    <cfRule type="cellIs" dxfId="3055" priority="2558" operator="equal">
      <formula>"HIDE-NO VAR"</formula>
    </cfRule>
  </conditionalFormatting>
  <conditionalFormatting sqref="K13">
    <cfRule type="cellIs" dxfId="3054" priority="2557" operator="equal">
      <formula>"HIDE-NO VAR"</formula>
    </cfRule>
  </conditionalFormatting>
  <conditionalFormatting sqref="K13">
    <cfRule type="cellIs" dxfId="3053" priority="2556" operator="equal">
      <formula>"NO VAR"</formula>
    </cfRule>
  </conditionalFormatting>
  <conditionalFormatting sqref="K13">
    <cfRule type="cellIs" dxfId="3052" priority="2555" operator="equal">
      <formula>"HIDE-NO VAR"</formula>
    </cfRule>
  </conditionalFormatting>
  <conditionalFormatting sqref="K13">
    <cfRule type="cellIs" dxfId="3051" priority="2554" operator="equal">
      <formula>"NO VAR"</formula>
    </cfRule>
  </conditionalFormatting>
  <conditionalFormatting sqref="K13">
    <cfRule type="cellIs" dxfId="3050" priority="2553" operator="equal">
      <formula>"HIDE-NO VAR"</formula>
    </cfRule>
  </conditionalFormatting>
  <conditionalFormatting sqref="K13">
    <cfRule type="cellIs" dxfId="3049" priority="2552" operator="equal">
      <formula>"NO VAR"</formula>
    </cfRule>
  </conditionalFormatting>
  <conditionalFormatting sqref="K13">
    <cfRule type="cellIs" dxfId="3048" priority="2551" operator="equal">
      <formula>"NO VAR"</formula>
    </cfRule>
  </conditionalFormatting>
  <conditionalFormatting sqref="K12:K21 K51:K60">
    <cfRule type="cellIs" dxfId="3047" priority="2532" operator="equal">
      <formula>"INCORRECT LINE BEING PICKED UP"</formula>
    </cfRule>
  </conditionalFormatting>
  <conditionalFormatting sqref="B19:B20">
    <cfRule type="cellIs" dxfId="3046" priority="2453" operator="equal">
      <formula>"HIDE "</formula>
    </cfRule>
  </conditionalFormatting>
  <conditionalFormatting sqref="B82">
    <cfRule type="cellIs" dxfId="3045" priority="239" operator="equal">
      <formula>"HIDE "</formula>
    </cfRule>
  </conditionalFormatting>
  <conditionalFormatting sqref="D12:D24 D51:D63 D26:D45 D65:D82">
    <cfRule type="cellIs" dxfId="3044" priority="238" operator="equal">
      <formula>"HIDE "</formula>
    </cfRule>
  </conditionalFormatting>
  <conditionalFormatting sqref="B22:B24 E22:E24">
    <cfRule type="cellIs" dxfId="3043" priority="2450" operator="equal">
      <formula>"HIDE "</formula>
    </cfRule>
  </conditionalFormatting>
  <conditionalFormatting sqref="J22:J24">
    <cfRule type="cellIs" dxfId="3042" priority="2448" operator="equal">
      <formula>"NO VAR"</formula>
    </cfRule>
  </conditionalFormatting>
  <conditionalFormatting sqref="J22:J24">
    <cfRule type="cellIs" dxfId="3041" priority="2447" operator="equal">
      <formula>"HIDE-NO VAR"</formula>
    </cfRule>
  </conditionalFormatting>
  <conditionalFormatting sqref="J22:J24">
    <cfRule type="cellIs" dxfId="3040" priority="2446" operator="equal">
      <formula>"ERROR "</formula>
    </cfRule>
  </conditionalFormatting>
  <conditionalFormatting sqref="J22:J24">
    <cfRule type="cellIs" dxfId="3039" priority="2445" operator="equal">
      <formula>"HIDE-NO VAR"</formula>
    </cfRule>
  </conditionalFormatting>
  <conditionalFormatting sqref="J22:J24">
    <cfRule type="cellIs" dxfId="3038" priority="2444" operator="equal">
      <formula>"HIDE-NO VAR"</formula>
    </cfRule>
  </conditionalFormatting>
  <conditionalFormatting sqref="J22:J24">
    <cfRule type="cellIs" dxfId="3037" priority="2443" operator="equal">
      <formula>"NO VAR"</formula>
    </cfRule>
  </conditionalFormatting>
  <conditionalFormatting sqref="J22:J24">
    <cfRule type="cellIs" dxfId="3036" priority="2442" operator="equal">
      <formula>"HIDE-NO VAR"</formula>
    </cfRule>
  </conditionalFormatting>
  <conditionalFormatting sqref="J22:J24">
    <cfRule type="cellIs" dxfId="3035" priority="2441" operator="equal">
      <formula>"NO VAR"</formula>
    </cfRule>
  </conditionalFormatting>
  <conditionalFormatting sqref="J22:J24">
    <cfRule type="cellIs" dxfId="3034" priority="2440" operator="equal">
      <formula>"HIDE-NO VAR"</formula>
    </cfRule>
  </conditionalFormatting>
  <conditionalFormatting sqref="J22:J24">
    <cfRule type="cellIs" dxfId="3033" priority="2439" operator="equal">
      <formula>"NO VAR"</formula>
    </cfRule>
  </conditionalFormatting>
  <conditionalFormatting sqref="J22:J24">
    <cfRule type="cellIs" dxfId="3032" priority="2438" operator="equal">
      <formula>"NO VAR"</formula>
    </cfRule>
  </conditionalFormatting>
  <conditionalFormatting sqref="J22:J24">
    <cfRule type="cellIs" dxfId="3031" priority="2437" operator="equal">
      <formula>"HIDE-NO VAR"</formula>
    </cfRule>
  </conditionalFormatting>
  <conditionalFormatting sqref="J22:J24">
    <cfRule type="cellIs" dxfId="3030" priority="2436" operator="equal">
      <formula>"NO VAR"</formula>
    </cfRule>
  </conditionalFormatting>
  <conditionalFormatting sqref="J22:J24">
    <cfRule type="cellIs" dxfId="3029" priority="2435" operator="equal">
      <formula>"NO VAR"</formula>
    </cfRule>
  </conditionalFormatting>
  <conditionalFormatting sqref="J22:J24">
    <cfRule type="cellIs" dxfId="3028" priority="2434" operator="equal">
      <formula>"HIDE-NO VAR"</formula>
    </cfRule>
  </conditionalFormatting>
  <conditionalFormatting sqref="J22:J24">
    <cfRule type="cellIs" dxfId="3027" priority="2433" operator="equal">
      <formula>"NO VAR"</formula>
    </cfRule>
  </conditionalFormatting>
  <conditionalFormatting sqref="J22:J24">
    <cfRule type="cellIs" dxfId="3026" priority="2432" operator="equal">
      <formula>"NO VAR"</formula>
    </cfRule>
  </conditionalFormatting>
  <conditionalFormatting sqref="J22:J24">
    <cfRule type="cellIs" dxfId="3025" priority="2431" operator="equal">
      <formula>"HIDE-NO VAR"</formula>
    </cfRule>
  </conditionalFormatting>
  <conditionalFormatting sqref="J22:J24">
    <cfRule type="cellIs" dxfId="3024" priority="2430" operator="equal">
      <formula>"NO VAR"</formula>
    </cfRule>
  </conditionalFormatting>
  <conditionalFormatting sqref="J22:J24">
    <cfRule type="cellIs" dxfId="3023" priority="2429" operator="equal">
      <formula>"NO VAR"</formula>
    </cfRule>
  </conditionalFormatting>
  <conditionalFormatting sqref="J22:J24">
    <cfRule type="cellIs" dxfId="3022" priority="2428" operator="equal">
      <formula>"HIDE-NO VAR"</formula>
    </cfRule>
  </conditionalFormatting>
  <conditionalFormatting sqref="J22:J24">
    <cfRule type="cellIs" dxfId="3021" priority="2427" operator="equal">
      <formula>"NO VAR"</formula>
    </cfRule>
  </conditionalFormatting>
  <conditionalFormatting sqref="J22:J24">
    <cfRule type="cellIs" dxfId="3020" priority="2426" operator="equal">
      <formula>"NO VAR"</formula>
    </cfRule>
  </conditionalFormatting>
  <conditionalFormatting sqref="J22:J24">
    <cfRule type="cellIs" dxfId="3019" priority="2425" operator="equal">
      <formula>"HIDE-NO VAR"</formula>
    </cfRule>
  </conditionalFormatting>
  <conditionalFormatting sqref="J22:J24">
    <cfRule type="cellIs" dxfId="3018" priority="2424" operator="equal">
      <formula>"NO VAR"</formula>
    </cfRule>
  </conditionalFormatting>
  <conditionalFormatting sqref="J22:J24">
    <cfRule type="cellIs" dxfId="3017" priority="2423" operator="equal">
      <formula>"NO VAR"</formula>
    </cfRule>
  </conditionalFormatting>
  <conditionalFormatting sqref="J22:J24">
    <cfRule type="cellIs" dxfId="3016" priority="2422" operator="equal">
      <formula>"HIDE-NO VAR"</formula>
    </cfRule>
  </conditionalFormatting>
  <conditionalFormatting sqref="J22:J24">
    <cfRule type="cellIs" dxfId="3015" priority="2421" operator="equal">
      <formula>"NO VAR"</formula>
    </cfRule>
  </conditionalFormatting>
  <conditionalFormatting sqref="J22:J24">
    <cfRule type="cellIs" dxfId="3014" priority="2420" operator="equal">
      <formula>"NO VAR"</formula>
    </cfRule>
  </conditionalFormatting>
  <conditionalFormatting sqref="J22:J24">
    <cfRule type="cellIs" dxfId="3013" priority="2419" operator="equal">
      <formula>"HIDE-NO VAR"</formula>
    </cfRule>
  </conditionalFormatting>
  <conditionalFormatting sqref="J22:J24">
    <cfRule type="cellIs" dxfId="3012" priority="2418" operator="equal">
      <formula>"NO VAR"</formula>
    </cfRule>
  </conditionalFormatting>
  <conditionalFormatting sqref="J22:J24">
    <cfRule type="cellIs" dxfId="3011" priority="2417" operator="equal">
      <formula>"NO VAR"</formula>
    </cfRule>
  </conditionalFormatting>
  <conditionalFormatting sqref="K22:K24">
    <cfRule type="cellIs" dxfId="3010" priority="2416" operator="equal">
      <formula>"NO VAR"</formula>
    </cfRule>
  </conditionalFormatting>
  <conditionalFormatting sqref="K22:K24">
    <cfRule type="cellIs" dxfId="3009" priority="2415" operator="equal">
      <formula>"HIDE-NO VAR"</formula>
    </cfRule>
  </conditionalFormatting>
  <conditionalFormatting sqref="K22:K24">
    <cfRule type="cellIs" dxfId="3008" priority="2414" operator="equal">
      <formula>"ERROR "</formula>
    </cfRule>
  </conditionalFormatting>
  <conditionalFormatting sqref="K22:K24">
    <cfRule type="cellIs" dxfId="3007" priority="2413" operator="equal">
      <formula>"HIDE-NO VAR"</formula>
    </cfRule>
  </conditionalFormatting>
  <conditionalFormatting sqref="K22:K24">
    <cfRule type="cellIs" dxfId="3006" priority="2412" operator="equal">
      <formula>"HIDE-NO VAR"</formula>
    </cfRule>
  </conditionalFormatting>
  <conditionalFormatting sqref="K22:K24">
    <cfRule type="cellIs" dxfId="3005" priority="2411" operator="equal">
      <formula>"NO VAR"</formula>
    </cfRule>
  </conditionalFormatting>
  <conditionalFormatting sqref="K22:K24">
    <cfRule type="cellIs" dxfId="3004" priority="2410" operator="equal">
      <formula>"HIDE-NO VAR"</formula>
    </cfRule>
  </conditionalFormatting>
  <conditionalFormatting sqref="K22:K24">
    <cfRule type="cellIs" dxfId="3003" priority="2409" operator="equal">
      <formula>"NO VAR"</formula>
    </cfRule>
  </conditionalFormatting>
  <conditionalFormatting sqref="K22:K24">
    <cfRule type="cellIs" dxfId="3002" priority="2408" operator="equal">
      <formula>"HIDE-NO VAR"</formula>
    </cfRule>
  </conditionalFormatting>
  <conditionalFormatting sqref="K22:K24">
    <cfRule type="cellIs" dxfId="3001" priority="2407" operator="equal">
      <formula>"NO VAR"</formula>
    </cfRule>
  </conditionalFormatting>
  <conditionalFormatting sqref="K22:K24">
    <cfRule type="cellIs" dxfId="3000" priority="2406" operator="equal">
      <formula>"NO VAR"</formula>
    </cfRule>
  </conditionalFormatting>
  <conditionalFormatting sqref="K22:K24">
    <cfRule type="cellIs" dxfId="2999" priority="2405" operator="equal">
      <formula>"HIDE-NO VAR"</formula>
    </cfRule>
  </conditionalFormatting>
  <conditionalFormatting sqref="K22:K24">
    <cfRule type="cellIs" dxfId="2998" priority="2404" operator="equal">
      <formula>"NO VAR"</formula>
    </cfRule>
  </conditionalFormatting>
  <conditionalFormatting sqref="K22:K24">
    <cfRule type="cellIs" dxfId="2997" priority="2403" operator="equal">
      <formula>"NO VAR"</formula>
    </cfRule>
  </conditionalFormatting>
  <conditionalFormatting sqref="K22:K24">
    <cfRule type="cellIs" dxfId="2996" priority="2402" operator="equal">
      <formula>"HIDE-NO VAR"</formula>
    </cfRule>
  </conditionalFormatting>
  <conditionalFormatting sqref="K22:K24">
    <cfRule type="cellIs" dxfId="2995" priority="2401" operator="equal">
      <formula>"NO VAR"</formula>
    </cfRule>
  </conditionalFormatting>
  <conditionalFormatting sqref="K22:K24">
    <cfRule type="cellIs" dxfId="2994" priority="2400" operator="equal">
      <formula>"NO VAR"</formula>
    </cfRule>
  </conditionalFormatting>
  <conditionalFormatting sqref="K22:K24">
    <cfRule type="cellIs" dxfId="2993" priority="2399" operator="equal">
      <formula>"HIDE-NO VAR"</formula>
    </cfRule>
  </conditionalFormatting>
  <conditionalFormatting sqref="K22:K24">
    <cfRule type="cellIs" dxfId="2992" priority="2398" operator="equal">
      <formula>"NO VAR"</formula>
    </cfRule>
  </conditionalFormatting>
  <conditionalFormatting sqref="K22:K24">
    <cfRule type="cellIs" dxfId="2991" priority="2397" operator="equal">
      <formula>"NO VAR"</formula>
    </cfRule>
  </conditionalFormatting>
  <conditionalFormatting sqref="K22:K24">
    <cfRule type="cellIs" dxfId="2990" priority="2396" operator="equal">
      <formula>"HIDE-NO VAR"</formula>
    </cfRule>
  </conditionalFormatting>
  <conditionalFormatting sqref="K22:K24">
    <cfRule type="cellIs" dxfId="2989" priority="2395" operator="equal">
      <formula>"NO VAR"</formula>
    </cfRule>
  </conditionalFormatting>
  <conditionalFormatting sqref="K22:K24">
    <cfRule type="cellIs" dxfId="2988" priority="2394" operator="equal">
      <formula>"NO VAR"</formula>
    </cfRule>
  </conditionalFormatting>
  <conditionalFormatting sqref="K22:K24">
    <cfRule type="cellIs" dxfId="2987" priority="2393" operator="equal">
      <formula>"HIDE-NO VAR"</formula>
    </cfRule>
  </conditionalFormatting>
  <conditionalFormatting sqref="K22:K24">
    <cfRule type="cellIs" dxfId="2986" priority="2392" operator="equal">
      <formula>"NO VAR"</formula>
    </cfRule>
  </conditionalFormatting>
  <conditionalFormatting sqref="K22:K24">
    <cfRule type="cellIs" dxfId="2985" priority="2391" operator="equal">
      <formula>"NO VAR"</formula>
    </cfRule>
  </conditionalFormatting>
  <conditionalFormatting sqref="K22:K24">
    <cfRule type="cellIs" dxfId="2984" priority="2390" operator="equal">
      <formula>"HIDE-NO VAR"</formula>
    </cfRule>
  </conditionalFormatting>
  <conditionalFormatting sqref="K22:K24">
    <cfRule type="cellIs" dxfId="2983" priority="2389" operator="equal">
      <formula>"NO VAR"</formula>
    </cfRule>
  </conditionalFormatting>
  <conditionalFormatting sqref="K22:K24">
    <cfRule type="cellIs" dxfId="2982" priority="2388" operator="equal">
      <formula>"NO VAR"</formula>
    </cfRule>
  </conditionalFormatting>
  <conditionalFormatting sqref="K22:K24">
    <cfRule type="cellIs" dxfId="2981" priority="2387" operator="equal">
      <formula>"HIDE-NO VAR"</formula>
    </cfRule>
  </conditionalFormatting>
  <conditionalFormatting sqref="K22:K24">
    <cfRule type="cellIs" dxfId="2980" priority="2386" operator="equal">
      <formula>"NO VAR"</formula>
    </cfRule>
  </conditionalFormatting>
  <conditionalFormatting sqref="K22:K24">
    <cfRule type="cellIs" dxfId="2979" priority="2385" operator="equal">
      <formula>"NO VAR"</formula>
    </cfRule>
  </conditionalFormatting>
  <conditionalFormatting sqref="K22:K24">
    <cfRule type="cellIs" dxfId="2978" priority="2384" operator="equal">
      <formula>"HIDE-NO VAR"</formula>
    </cfRule>
  </conditionalFormatting>
  <conditionalFormatting sqref="K22:K24">
    <cfRule type="cellIs" dxfId="2977" priority="2383" operator="equal">
      <formula>"NO VAR"</formula>
    </cfRule>
  </conditionalFormatting>
  <conditionalFormatting sqref="K22:K24">
    <cfRule type="cellIs" dxfId="2976" priority="2382" operator="equal">
      <formula>"NO VAR"</formula>
    </cfRule>
  </conditionalFormatting>
  <conditionalFormatting sqref="K22:K24">
    <cfRule type="cellIs" dxfId="2975" priority="2381" operator="equal">
      <formula>"HIDE-NO VAR"</formula>
    </cfRule>
  </conditionalFormatting>
  <conditionalFormatting sqref="K22:K24">
    <cfRule type="cellIs" dxfId="2974" priority="2380" operator="equal">
      <formula>"NO VAR"</formula>
    </cfRule>
  </conditionalFormatting>
  <conditionalFormatting sqref="K22:K24">
    <cfRule type="cellIs" dxfId="2973" priority="2379" operator="equal">
      <formula>"NO VAR"</formula>
    </cfRule>
  </conditionalFormatting>
  <conditionalFormatting sqref="K22:K24">
    <cfRule type="cellIs" dxfId="2972" priority="2378" operator="equal">
      <formula>"HIDE-NO VAR"</formula>
    </cfRule>
  </conditionalFormatting>
  <conditionalFormatting sqref="K22:K24">
    <cfRule type="cellIs" dxfId="2971" priority="2377" operator="equal">
      <formula>"NO VAR"</formula>
    </cfRule>
  </conditionalFormatting>
  <conditionalFormatting sqref="K22:K24">
    <cfRule type="cellIs" dxfId="2970" priority="2376" operator="equal">
      <formula>"NO VAR"</formula>
    </cfRule>
  </conditionalFormatting>
  <conditionalFormatting sqref="K22:K24">
    <cfRule type="cellIs" dxfId="2969" priority="2375" operator="equal">
      <formula>"INCORRECT LINE BEING PICKED UP"</formula>
    </cfRule>
  </conditionalFormatting>
  <conditionalFormatting sqref="B26 E26">
    <cfRule type="cellIs" dxfId="2968" priority="2374" operator="equal">
      <formula>"HIDE "</formula>
    </cfRule>
  </conditionalFormatting>
  <conditionalFormatting sqref="J26">
    <cfRule type="cellIs" dxfId="2967" priority="2372" operator="equal">
      <formula>"NO VAR"</formula>
    </cfRule>
  </conditionalFormatting>
  <conditionalFormatting sqref="J26">
    <cfRule type="cellIs" dxfId="2966" priority="2371" operator="equal">
      <formula>"HIDE-NO VAR"</formula>
    </cfRule>
  </conditionalFormatting>
  <conditionalFormatting sqref="J26">
    <cfRule type="cellIs" dxfId="2965" priority="2370" operator="equal">
      <formula>"ERROR "</formula>
    </cfRule>
  </conditionalFormatting>
  <conditionalFormatting sqref="J26">
    <cfRule type="cellIs" dxfId="2964" priority="2369" operator="equal">
      <formula>"HIDE-NO VAR"</formula>
    </cfRule>
  </conditionalFormatting>
  <conditionalFormatting sqref="J26">
    <cfRule type="cellIs" dxfId="2963" priority="2368" operator="equal">
      <formula>"HIDE-NO VAR"</formula>
    </cfRule>
  </conditionalFormatting>
  <conditionalFormatting sqref="J26">
    <cfRule type="cellIs" dxfId="2962" priority="2367" operator="equal">
      <formula>"NO VAR"</formula>
    </cfRule>
  </conditionalFormatting>
  <conditionalFormatting sqref="J26">
    <cfRule type="cellIs" dxfId="2961" priority="2366" operator="equal">
      <formula>"HIDE-NO VAR"</formula>
    </cfRule>
  </conditionalFormatting>
  <conditionalFormatting sqref="J26">
    <cfRule type="cellIs" dxfId="2960" priority="2365" operator="equal">
      <formula>"NO VAR"</formula>
    </cfRule>
  </conditionalFormatting>
  <conditionalFormatting sqref="J26">
    <cfRule type="cellIs" dxfId="2959" priority="2364" operator="equal">
      <formula>"HIDE-NO VAR"</formula>
    </cfRule>
  </conditionalFormatting>
  <conditionalFormatting sqref="J26">
    <cfRule type="cellIs" dxfId="2958" priority="2363" operator="equal">
      <formula>"NO VAR"</formula>
    </cfRule>
  </conditionalFormatting>
  <conditionalFormatting sqref="J26">
    <cfRule type="cellIs" dxfId="2957" priority="2362" operator="equal">
      <formula>"NO VAR"</formula>
    </cfRule>
  </conditionalFormatting>
  <conditionalFormatting sqref="J26">
    <cfRule type="cellIs" dxfId="2956" priority="2361" operator="equal">
      <formula>"HIDE-NO VAR"</formula>
    </cfRule>
  </conditionalFormatting>
  <conditionalFormatting sqref="J26">
    <cfRule type="cellIs" dxfId="2955" priority="2360" operator="equal">
      <formula>"NO VAR"</formula>
    </cfRule>
  </conditionalFormatting>
  <conditionalFormatting sqref="J26">
    <cfRule type="cellIs" dxfId="2954" priority="2359" operator="equal">
      <formula>"NO VAR"</formula>
    </cfRule>
  </conditionalFormatting>
  <conditionalFormatting sqref="J26">
    <cfRule type="cellIs" dxfId="2953" priority="2358" operator="equal">
      <formula>"HIDE-NO VAR"</formula>
    </cfRule>
  </conditionalFormatting>
  <conditionalFormatting sqref="J26">
    <cfRule type="cellIs" dxfId="2952" priority="2357" operator="equal">
      <formula>"NO VAR"</formula>
    </cfRule>
  </conditionalFormatting>
  <conditionalFormatting sqref="J26">
    <cfRule type="cellIs" dxfId="2951" priority="2356" operator="equal">
      <formula>"NO VAR"</formula>
    </cfRule>
  </conditionalFormatting>
  <conditionalFormatting sqref="J26">
    <cfRule type="cellIs" dxfId="2950" priority="2355" operator="equal">
      <formula>"HIDE-NO VAR"</formula>
    </cfRule>
  </conditionalFormatting>
  <conditionalFormatting sqref="J26">
    <cfRule type="cellIs" dxfId="2949" priority="2354" operator="equal">
      <formula>"NO VAR"</formula>
    </cfRule>
  </conditionalFormatting>
  <conditionalFormatting sqref="J26">
    <cfRule type="cellIs" dxfId="2948" priority="2353" operator="equal">
      <formula>"NO VAR"</formula>
    </cfRule>
  </conditionalFormatting>
  <conditionalFormatting sqref="J26">
    <cfRule type="cellIs" dxfId="2947" priority="2352" operator="equal">
      <formula>"HIDE-NO VAR"</formula>
    </cfRule>
  </conditionalFormatting>
  <conditionalFormatting sqref="J26">
    <cfRule type="cellIs" dxfId="2946" priority="2351" operator="equal">
      <formula>"NO VAR"</formula>
    </cfRule>
  </conditionalFormatting>
  <conditionalFormatting sqref="J26">
    <cfRule type="cellIs" dxfId="2945" priority="2350" operator="equal">
      <formula>"NO VAR"</formula>
    </cfRule>
  </conditionalFormatting>
  <conditionalFormatting sqref="J26">
    <cfRule type="cellIs" dxfId="2944" priority="2349" operator="equal">
      <formula>"HIDE-NO VAR"</formula>
    </cfRule>
  </conditionalFormatting>
  <conditionalFormatting sqref="J26">
    <cfRule type="cellIs" dxfId="2943" priority="2348" operator="equal">
      <formula>"NO VAR"</formula>
    </cfRule>
  </conditionalFormatting>
  <conditionalFormatting sqref="J26">
    <cfRule type="cellIs" dxfId="2942" priority="2347" operator="equal">
      <formula>"NO VAR"</formula>
    </cfRule>
  </conditionalFormatting>
  <conditionalFormatting sqref="J26">
    <cfRule type="cellIs" dxfId="2941" priority="2346" operator="equal">
      <formula>"HIDE-NO VAR"</formula>
    </cfRule>
  </conditionalFormatting>
  <conditionalFormatting sqref="J26">
    <cfRule type="cellIs" dxfId="2940" priority="2345" operator="equal">
      <formula>"NO VAR"</formula>
    </cfRule>
  </conditionalFormatting>
  <conditionalFormatting sqref="J26">
    <cfRule type="cellIs" dxfId="2939" priority="2344" operator="equal">
      <formula>"NO VAR"</formula>
    </cfRule>
  </conditionalFormatting>
  <conditionalFormatting sqref="J26">
    <cfRule type="cellIs" dxfId="2938" priority="2343" operator="equal">
      <formula>"HIDE-NO VAR"</formula>
    </cfRule>
  </conditionalFormatting>
  <conditionalFormatting sqref="J26">
    <cfRule type="cellIs" dxfId="2937" priority="2342" operator="equal">
      <formula>"NO VAR"</formula>
    </cfRule>
  </conditionalFormatting>
  <conditionalFormatting sqref="J26">
    <cfRule type="cellIs" dxfId="2936" priority="2341" operator="equal">
      <formula>"NO VAR"</formula>
    </cfRule>
  </conditionalFormatting>
  <conditionalFormatting sqref="K26">
    <cfRule type="cellIs" dxfId="2935" priority="2340" operator="equal">
      <formula>"NO VAR"</formula>
    </cfRule>
  </conditionalFormatting>
  <conditionalFormatting sqref="K26">
    <cfRule type="cellIs" dxfId="2934" priority="2339" operator="equal">
      <formula>"HIDE-NO VAR"</formula>
    </cfRule>
  </conditionalFormatting>
  <conditionalFormatting sqref="K26">
    <cfRule type="cellIs" dxfId="2933" priority="2338" operator="equal">
      <formula>"ERROR "</formula>
    </cfRule>
  </conditionalFormatting>
  <conditionalFormatting sqref="K26">
    <cfRule type="cellIs" dxfId="2932" priority="2337" operator="equal">
      <formula>"HIDE-NO VAR"</formula>
    </cfRule>
  </conditionalFormatting>
  <conditionalFormatting sqref="K26">
    <cfRule type="cellIs" dxfId="2931" priority="2336" operator="equal">
      <formula>"HIDE-NO VAR"</formula>
    </cfRule>
  </conditionalFormatting>
  <conditionalFormatting sqref="K26">
    <cfRule type="cellIs" dxfId="2930" priority="2335" operator="equal">
      <formula>"NO VAR"</formula>
    </cfRule>
  </conditionalFormatting>
  <conditionalFormatting sqref="K26">
    <cfRule type="cellIs" dxfId="2929" priority="2334" operator="equal">
      <formula>"HIDE-NO VAR"</formula>
    </cfRule>
  </conditionalFormatting>
  <conditionalFormatting sqref="K26">
    <cfRule type="cellIs" dxfId="2928" priority="2333" operator="equal">
      <formula>"NO VAR"</formula>
    </cfRule>
  </conditionalFormatting>
  <conditionalFormatting sqref="K26">
    <cfRule type="cellIs" dxfId="2927" priority="2332" operator="equal">
      <formula>"HIDE-NO VAR"</formula>
    </cfRule>
  </conditionalFormatting>
  <conditionalFormatting sqref="K26">
    <cfRule type="cellIs" dxfId="2926" priority="2331" operator="equal">
      <formula>"NO VAR"</formula>
    </cfRule>
  </conditionalFormatting>
  <conditionalFormatting sqref="K26">
    <cfRule type="cellIs" dxfId="2925" priority="2330" operator="equal">
      <formula>"NO VAR"</formula>
    </cfRule>
  </conditionalFormatting>
  <conditionalFormatting sqref="K26">
    <cfRule type="cellIs" dxfId="2924" priority="2329" operator="equal">
      <formula>"HIDE-NO VAR"</formula>
    </cfRule>
  </conditionalFormatting>
  <conditionalFormatting sqref="K26">
    <cfRule type="cellIs" dxfId="2923" priority="2328" operator="equal">
      <formula>"NO VAR"</formula>
    </cfRule>
  </conditionalFormatting>
  <conditionalFormatting sqref="K26">
    <cfRule type="cellIs" dxfId="2922" priority="2327" operator="equal">
      <formula>"NO VAR"</formula>
    </cfRule>
  </conditionalFormatting>
  <conditionalFormatting sqref="K26">
    <cfRule type="cellIs" dxfId="2921" priority="2326" operator="equal">
      <formula>"HIDE-NO VAR"</formula>
    </cfRule>
  </conditionalFormatting>
  <conditionalFormatting sqref="K26">
    <cfRule type="cellIs" dxfId="2920" priority="2325" operator="equal">
      <formula>"NO VAR"</formula>
    </cfRule>
  </conditionalFormatting>
  <conditionalFormatting sqref="K26">
    <cfRule type="cellIs" dxfId="2919" priority="2324" operator="equal">
      <formula>"NO VAR"</formula>
    </cfRule>
  </conditionalFormatting>
  <conditionalFormatting sqref="K26">
    <cfRule type="cellIs" dxfId="2918" priority="2323" operator="equal">
      <formula>"HIDE-NO VAR"</formula>
    </cfRule>
  </conditionalFormatting>
  <conditionalFormatting sqref="K26">
    <cfRule type="cellIs" dxfId="2917" priority="2322" operator="equal">
      <formula>"NO VAR"</formula>
    </cfRule>
  </conditionalFormatting>
  <conditionalFormatting sqref="K26">
    <cfRule type="cellIs" dxfId="2916" priority="2321" operator="equal">
      <formula>"NO VAR"</formula>
    </cfRule>
  </conditionalFormatting>
  <conditionalFormatting sqref="K26">
    <cfRule type="cellIs" dxfId="2915" priority="2320" operator="equal">
      <formula>"HIDE-NO VAR"</formula>
    </cfRule>
  </conditionalFormatting>
  <conditionalFormatting sqref="K26">
    <cfRule type="cellIs" dxfId="2914" priority="2319" operator="equal">
      <formula>"NO VAR"</formula>
    </cfRule>
  </conditionalFormatting>
  <conditionalFormatting sqref="K26">
    <cfRule type="cellIs" dxfId="2913" priority="2318" operator="equal">
      <formula>"NO VAR"</formula>
    </cfRule>
  </conditionalFormatting>
  <conditionalFormatting sqref="K26">
    <cfRule type="cellIs" dxfId="2912" priority="2317" operator="equal">
      <formula>"HIDE-NO VAR"</formula>
    </cfRule>
  </conditionalFormatting>
  <conditionalFormatting sqref="K26">
    <cfRule type="cellIs" dxfId="2911" priority="2316" operator="equal">
      <formula>"NO VAR"</formula>
    </cfRule>
  </conditionalFormatting>
  <conditionalFormatting sqref="K26">
    <cfRule type="cellIs" dxfId="2910" priority="2315" operator="equal">
      <formula>"NO VAR"</formula>
    </cfRule>
  </conditionalFormatting>
  <conditionalFormatting sqref="K26">
    <cfRule type="cellIs" dxfId="2909" priority="2314" operator="equal">
      <formula>"HIDE-NO VAR"</formula>
    </cfRule>
  </conditionalFormatting>
  <conditionalFormatting sqref="K26">
    <cfRule type="cellIs" dxfId="2908" priority="2313" operator="equal">
      <formula>"NO VAR"</formula>
    </cfRule>
  </conditionalFormatting>
  <conditionalFormatting sqref="K26">
    <cfRule type="cellIs" dxfId="2907" priority="2312" operator="equal">
      <formula>"NO VAR"</formula>
    </cfRule>
  </conditionalFormatting>
  <conditionalFormatting sqref="K26">
    <cfRule type="cellIs" dxfId="2906" priority="2311" operator="equal">
      <formula>"HIDE-NO VAR"</formula>
    </cfRule>
  </conditionalFormatting>
  <conditionalFormatting sqref="K26">
    <cfRule type="cellIs" dxfId="2905" priority="2310" operator="equal">
      <formula>"NO VAR"</formula>
    </cfRule>
  </conditionalFormatting>
  <conditionalFormatting sqref="K26">
    <cfRule type="cellIs" dxfId="2904" priority="2309" operator="equal">
      <formula>"NO VAR"</formula>
    </cfRule>
  </conditionalFormatting>
  <conditionalFormatting sqref="K26">
    <cfRule type="cellIs" dxfId="2903" priority="2308" operator="equal">
      <formula>"HIDE-NO VAR"</formula>
    </cfRule>
  </conditionalFormatting>
  <conditionalFormatting sqref="K26">
    <cfRule type="cellIs" dxfId="2902" priority="2307" operator="equal">
      <formula>"NO VAR"</formula>
    </cfRule>
  </conditionalFormatting>
  <conditionalFormatting sqref="K26">
    <cfRule type="cellIs" dxfId="2901" priority="2306" operator="equal">
      <formula>"NO VAR"</formula>
    </cfRule>
  </conditionalFormatting>
  <conditionalFormatting sqref="K26">
    <cfRule type="cellIs" dxfId="2900" priority="2305" operator="equal">
      <formula>"HIDE-NO VAR"</formula>
    </cfRule>
  </conditionalFormatting>
  <conditionalFormatting sqref="K26">
    <cfRule type="cellIs" dxfId="2899" priority="2304" operator="equal">
      <formula>"NO VAR"</formula>
    </cfRule>
  </conditionalFormatting>
  <conditionalFormatting sqref="K26">
    <cfRule type="cellIs" dxfId="2898" priority="2303" operator="equal">
      <formula>"NO VAR"</formula>
    </cfRule>
  </conditionalFormatting>
  <conditionalFormatting sqref="K26">
    <cfRule type="cellIs" dxfId="2897" priority="2302" operator="equal">
      <formula>"HIDE-NO VAR"</formula>
    </cfRule>
  </conditionalFormatting>
  <conditionalFormatting sqref="K26">
    <cfRule type="cellIs" dxfId="2896" priority="2301" operator="equal">
      <formula>"NO VAR"</formula>
    </cfRule>
  </conditionalFormatting>
  <conditionalFormatting sqref="K26">
    <cfRule type="cellIs" dxfId="2895" priority="2300" operator="equal">
      <formula>"NO VAR"</formula>
    </cfRule>
  </conditionalFormatting>
  <conditionalFormatting sqref="K26">
    <cfRule type="cellIs" dxfId="2894" priority="2299" operator="equal">
      <formula>"INCORRECT LINE BEING PICKED UP"</formula>
    </cfRule>
  </conditionalFormatting>
  <conditionalFormatting sqref="B27:B29 E27:E29">
    <cfRule type="cellIs" dxfId="2893" priority="2298" operator="equal">
      <formula>"HIDE "</formula>
    </cfRule>
  </conditionalFormatting>
  <conditionalFormatting sqref="J27:J29">
    <cfRule type="cellIs" dxfId="2892" priority="2296" operator="equal">
      <formula>"NO VAR"</formula>
    </cfRule>
  </conditionalFormatting>
  <conditionalFormatting sqref="J27:J29">
    <cfRule type="cellIs" dxfId="2891" priority="2295" operator="equal">
      <formula>"HIDE-NO VAR"</formula>
    </cfRule>
  </conditionalFormatting>
  <conditionalFormatting sqref="J27:J29">
    <cfRule type="cellIs" dxfId="2890" priority="2294" operator="equal">
      <formula>"ERROR "</formula>
    </cfRule>
  </conditionalFormatting>
  <conditionalFormatting sqref="J27:J29">
    <cfRule type="cellIs" dxfId="2889" priority="2293" operator="equal">
      <formula>"HIDE-NO VAR"</formula>
    </cfRule>
  </conditionalFormatting>
  <conditionalFormatting sqref="J27:J29">
    <cfRule type="cellIs" dxfId="2888" priority="2292" operator="equal">
      <formula>"HIDE-NO VAR"</formula>
    </cfRule>
  </conditionalFormatting>
  <conditionalFormatting sqref="J27:J29">
    <cfRule type="cellIs" dxfId="2887" priority="2291" operator="equal">
      <formula>"NO VAR"</formula>
    </cfRule>
  </conditionalFormatting>
  <conditionalFormatting sqref="J27:J29">
    <cfRule type="cellIs" dxfId="2886" priority="2290" operator="equal">
      <formula>"HIDE-NO VAR"</formula>
    </cfRule>
  </conditionalFormatting>
  <conditionalFormatting sqref="J27:J29">
    <cfRule type="cellIs" dxfId="2885" priority="2289" operator="equal">
      <formula>"NO VAR"</formula>
    </cfRule>
  </conditionalFormatting>
  <conditionalFormatting sqref="J27:J29">
    <cfRule type="cellIs" dxfId="2884" priority="2288" operator="equal">
      <formula>"HIDE-NO VAR"</formula>
    </cfRule>
  </conditionalFormatting>
  <conditionalFormatting sqref="J27:J29">
    <cfRule type="cellIs" dxfId="2883" priority="2287" operator="equal">
      <formula>"NO VAR"</formula>
    </cfRule>
  </conditionalFormatting>
  <conditionalFormatting sqref="J27:J29">
    <cfRule type="cellIs" dxfId="2882" priority="2286" operator="equal">
      <formula>"NO VAR"</formula>
    </cfRule>
  </conditionalFormatting>
  <conditionalFormatting sqref="J27:J29">
    <cfRule type="cellIs" dxfId="2881" priority="2285" operator="equal">
      <formula>"HIDE-NO VAR"</formula>
    </cfRule>
  </conditionalFormatting>
  <conditionalFormatting sqref="J27:J29">
    <cfRule type="cellIs" dxfId="2880" priority="2284" operator="equal">
      <formula>"NO VAR"</formula>
    </cfRule>
  </conditionalFormatting>
  <conditionalFormatting sqref="J27:J29">
    <cfRule type="cellIs" dxfId="2879" priority="2283" operator="equal">
      <formula>"NO VAR"</formula>
    </cfRule>
  </conditionalFormatting>
  <conditionalFormatting sqref="J27:J29">
    <cfRule type="cellIs" dxfId="2878" priority="2282" operator="equal">
      <formula>"HIDE-NO VAR"</formula>
    </cfRule>
  </conditionalFormatting>
  <conditionalFormatting sqref="J27:J29">
    <cfRule type="cellIs" dxfId="2877" priority="2281" operator="equal">
      <formula>"NO VAR"</formula>
    </cfRule>
  </conditionalFormatting>
  <conditionalFormatting sqref="J27:J29">
    <cfRule type="cellIs" dxfId="2876" priority="2280" operator="equal">
      <formula>"NO VAR"</formula>
    </cfRule>
  </conditionalFormatting>
  <conditionalFormatting sqref="J27:J29">
    <cfRule type="cellIs" dxfId="2875" priority="2279" operator="equal">
      <formula>"HIDE-NO VAR"</formula>
    </cfRule>
  </conditionalFormatting>
  <conditionalFormatting sqref="J27:J29">
    <cfRule type="cellIs" dxfId="2874" priority="2278" operator="equal">
      <formula>"NO VAR"</formula>
    </cfRule>
  </conditionalFormatting>
  <conditionalFormatting sqref="J27:J29">
    <cfRule type="cellIs" dxfId="2873" priority="2277" operator="equal">
      <formula>"NO VAR"</formula>
    </cfRule>
  </conditionalFormatting>
  <conditionalFormatting sqref="J27:J29">
    <cfRule type="cellIs" dxfId="2872" priority="2276" operator="equal">
      <formula>"HIDE-NO VAR"</formula>
    </cfRule>
  </conditionalFormatting>
  <conditionalFormatting sqref="J27:J29">
    <cfRule type="cellIs" dxfId="2871" priority="2275" operator="equal">
      <formula>"NO VAR"</formula>
    </cfRule>
  </conditionalFormatting>
  <conditionalFormatting sqref="J27:J29">
    <cfRule type="cellIs" dxfId="2870" priority="2274" operator="equal">
      <formula>"NO VAR"</formula>
    </cfRule>
  </conditionalFormatting>
  <conditionalFormatting sqref="J27:J29">
    <cfRule type="cellIs" dxfId="2869" priority="2273" operator="equal">
      <formula>"HIDE-NO VAR"</formula>
    </cfRule>
  </conditionalFormatting>
  <conditionalFormatting sqref="J27:J29">
    <cfRule type="cellIs" dxfId="2868" priority="2272" operator="equal">
      <formula>"NO VAR"</formula>
    </cfRule>
  </conditionalFormatting>
  <conditionalFormatting sqref="J27:J29">
    <cfRule type="cellIs" dxfId="2867" priority="2271" operator="equal">
      <formula>"NO VAR"</formula>
    </cfRule>
  </conditionalFormatting>
  <conditionalFormatting sqref="J27:J29">
    <cfRule type="cellIs" dxfId="2866" priority="2270" operator="equal">
      <formula>"HIDE-NO VAR"</formula>
    </cfRule>
  </conditionalFormatting>
  <conditionalFormatting sqref="J27:J29">
    <cfRule type="cellIs" dxfId="2865" priority="2269" operator="equal">
      <formula>"NO VAR"</formula>
    </cfRule>
  </conditionalFormatting>
  <conditionalFormatting sqref="J27:J29">
    <cfRule type="cellIs" dxfId="2864" priority="2268" operator="equal">
      <formula>"NO VAR"</formula>
    </cfRule>
  </conditionalFormatting>
  <conditionalFormatting sqref="J27:J29">
    <cfRule type="cellIs" dxfId="2863" priority="2267" operator="equal">
      <formula>"HIDE-NO VAR"</formula>
    </cfRule>
  </conditionalFormatting>
  <conditionalFormatting sqref="J27:J29">
    <cfRule type="cellIs" dxfId="2862" priority="2266" operator="equal">
      <formula>"NO VAR"</formula>
    </cfRule>
  </conditionalFormatting>
  <conditionalFormatting sqref="J27:J29">
    <cfRule type="cellIs" dxfId="2861" priority="2265" operator="equal">
      <formula>"NO VAR"</formula>
    </cfRule>
  </conditionalFormatting>
  <conditionalFormatting sqref="K27:K29">
    <cfRule type="cellIs" dxfId="2860" priority="2264" operator="equal">
      <formula>"NO VAR"</formula>
    </cfRule>
  </conditionalFormatting>
  <conditionalFormatting sqref="K27:K29">
    <cfRule type="cellIs" dxfId="2859" priority="2263" operator="equal">
      <formula>"HIDE-NO VAR"</formula>
    </cfRule>
  </conditionalFormatting>
  <conditionalFormatting sqref="K27:K29">
    <cfRule type="cellIs" dxfId="2858" priority="2262" operator="equal">
      <formula>"ERROR "</formula>
    </cfRule>
  </conditionalFormatting>
  <conditionalFormatting sqref="K27:K29">
    <cfRule type="cellIs" dxfId="2857" priority="2261" operator="equal">
      <formula>"HIDE-NO VAR"</formula>
    </cfRule>
  </conditionalFormatting>
  <conditionalFormatting sqref="K27:K29">
    <cfRule type="cellIs" dxfId="2856" priority="2260" operator="equal">
      <formula>"HIDE-NO VAR"</formula>
    </cfRule>
  </conditionalFormatting>
  <conditionalFormatting sqref="K27:K29">
    <cfRule type="cellIs" dxfId="2855" priority="2259" operator="equal">
      <formula>"NO VAR"</formula>
    </cfRule>
  </conditionalFormatting>
  <conditionalFormatting sqref="K27:K29">
    <cfRule type="cellIs" dxfId="2854" priority="2258" operator="equal">
      <formula>"HIDE-NO VAR"</formula>
    </cfRule>
  </conditionalFormatting>
  <conditionalFormatting sqref="K27:K29">
    <cfRule type="cellIs" dxfId="2853" priority="2257" operator="equal">
      <formula>"NO VAR"</formula>
    </cfRule>
  </conditionalFormatting>
  <conditionalFormatting sqref="K27:K29">
    <cfRule type="cellIs" dxfId="2852" priority="2256" operator="equal">
      <formula>"HIDE-NO VAR"</formula>
    </cfRule>
  </conditionalFormatting>
  <conditionalFormatting sqref="K27:K29">
    <cfRule type="cellIs" dxfId="2851" priority="2255" operator="equal">
      <formula>"NO VAR"</formula>
    </cfRule>
  </conditionalFormatting>
  <conditionalFormatting sqref="K27:K29">
    <cfRule type="cellIs" dxfId="2850" priority="2254" operator="equal">
      <formula>"NO VAR"</formula>
    </cfRule>
  </conditionalFormatting>
  <conditionalFormatting sqref="K27:K29">
    <cfRule type="cellIs" dxfId="2849" priority="2253" operator="equal">
      <formula>"HIDE-NO VAR"</formula>
    </cfRule>
  </conditionalFormatting>
  <conditionalFormatting sqref="K27:K29">
    <cfRule type="cellIs" dxfId="2848" priority="2252" operator="equal">
      <formula>"NO VAR"</formula>
    </cfRule>
  </conditionalFormatting>
  <conditionalFormatting sqref="K27:K29">
    <cfRule type="cellIs" dxfId="2847" priority="2251" operator="equal">
      <formula>"NO VAR"</formula>
    </cfRule>
  </conditionalFormatting>
  <conditionalFormatting sqref="K27:K29">
    <cfRule type="cellIs" dxfId="2846" priority="2250" operator="equal">
      <formula>"HIDE-NO VAR"</formula>
    </cfRule>
  </conditionalFormatting>
  <conditionalFormatting sqref="K27:K29">
    <cfRule type="cellIs" dxfId="2845" priority="2249" operator="equal">
      <formula>"NO VAR"</formula>
    </cfRule>
  </conditionalFormatting>
  <conditionalFormatting sqref="K27:K29">
    <cfRule type="cellIs" dxfId="2844" priority="2248" operator="equal">
      <formula>"NO VAR"</formula>
    </cfRule>
  </conditionalFormatting>
  <conditionalFormatting sqref="K27:K29">
    <cfRule type="cellIs" dxfId="2843" priority="2247" operator="equal">
      <formula>"HIDE-NO VAR"</formula>
    </cfRule>
  </conditionalFormatting>
  <conditionalFormatting sqref="K27:K29">
    <cfRule type="cellIs" dxfId="2842" priority="2246" operator="equal">
      <formula>"NO VAR"</formula>
    </cfRule>
  </conditionalFormatting>
  <conditionalFormatting sqref="K27:K29">
    <cfRule type="cellIs" dxfId="2841" priority="2245" operator="equal">
      <formula>"NO VAR"</formula>
    </cfRule>
  </conditionalFormatting>
  <conditionalFormatting sqref="K27:K29">
    <cfRule type="cellIs" dxfId="2840" priority="2244" operator="equal">
      <formula>"HIDE-NO VAR"</formula>
    </cfRule>
  </conditionalFormatting>
  <conditionalFormatting sqref="K27:K29">
    <cfRule type="cellIs" dxfId="2839" priority="2243" operator="equal">
      <formula>"NO VAR"</formula>
    </cfRule>
  </conditionalFormatting>
  <conditionalFormatting sqref="K27:K29">
    <cfRule type="cellIs" dxfId="2838" priority="2242" operator="equal">
      <formula>"NO VAR"</formula>
    </cfRule>
  </conditionalFormatting>
  <conditionalFormatting sqref="K27:K29">
    <cfRule type="cellIs" dxfId="2837" priority="2241" operator="equal">
      <formula>"HIDE-NO VAR"</formula>
    </cfRule>
  </conditionalFormatting>
  <conditionalFormatting sqref="K27:K29">
    <cfRule type="cellIs" dxfId="2836" priority="2240" operator="equal">
      <formula>"NO VAR"</formula>
    </cfRule>
  </conditionalFormatting>
  <conditionalFormatting sqref="K27:K29">
    <cfRule type="cellIs" dxfId="2835" priority="2239" operator="equal">
      <formula>"NO VAR"</formula>
    </cfRule>
  </conditionalFormatting>
  <conditionalFormatting sqref="K27:K29">
    <cfRule type="cellIs" dxfId="2834" priority="2238" operator="equal">
      <formula>"HIDE-NO VAR"</formula>
    </cfRule>
  </conditionalFormatting>
  <conditionalFormatting sqref="K27:K29">
    <cfRule type="cellIs" dxfId="2833" priority="2237" operator="equal">
      <formula>"NO VAR"</formula>
    </cfRule>
  </conditionalFormatting>
  <conditionalFormatting sqref="K27:K29">
    <cfRule type="cellIs" dxfId="2832" priority="2236" operator="equal">
      <formula>"NO VAR"</formula>
    </cfRule>
  </conditionalFormatting>
  <conditionalFormatting sqref="K27:K29">
    <cfRule type="cellIs" dxfId="2831" priority="2235" operator="equal">
      <formula>"HIDE-NO VAR"</formula>
    </cfRule>
  </conditionalFormatting>
  <conditionalFormatting sqref="K27:K29">
    <cfRule type="cellIs" dxfId="2830" priority="2234" operator="equal">
      <formula>"NO VAR"</formula>
    </cfRule>
  </conditionalFormatting>
  <conditionalFormatting sqref="K27:K29">
    <cfRule type="cellIs" dxfId="2829" priority="2233" operator="equal">
      <formula>"NO VAR"</formula>
    </cfRule>
  </conditionalFormatting>
  <conditionalFormatting sqref="K27:K29">
    <cfRule type="cellIs" dxfId="2828" priority="2232" operator="equal">
      <formula>"HIDE-NO VAR"</formula>
    </cfRule>
  </conditionalFormatting>
  <conditionalFormatting sqref="K27:K29">
    <cfRule type="cellIs" dxfId="2827" priority="2231" operator="equal">
      <formula>"NO VAR"</formula>
    </cfRule>
  </conditionalFormatting>
  <conditionalFormatting sqref="K27:K29">
    <cfRule type="cellIs" dxfId="2826" priority="2230" operator="equal">
      <formula>"NO VAR"</formula>
    </cfRule>
  </conditionalFormatting>
  <conditionalFormatting sqref="K27:K29">
    <cfRule type="cellIs" dxfId="2825" priority="2229" operator="equal">
      <formula>"HIDE-NO VAR"</formula>
    </cfRule>
  </conditionalFormatting>
  <conditionalFormatting sqref="K27:K29">
    <cfRule type="cellIs" dxfId="2824" priority="2228" operator="equal">
      <formula>"NO VAR"</formula>
    </cfRule>
  </conditionalFormatting>
  <conditionalFormatting sqref="K27:K29">
    <cfRule type="cellIs" dxfId="2823" priority="2227" operator="equal">
      <formula>"NO VAR"</formula>
    </cfRule>
  </conditionalFormatting>
  <conditionalFormatting sqref="K27:K29">
    <cfRule type="cellIs" dxfId="2822" priority="2226" operator="equal">
      <formula>"HIDE-NO VAR"</formula>
    </cfRule>
  </conditionalFormatting>
  <conditionalFormatting sqref="K27:K29">
    <cfRule type="cellIs" dxfId="2821" priority="2225" operator="equal">
      <formula>"NO VAR"</formula>
    </cfRule>
  </conditionalFormatting>
  <conditionalFormatting sqref="K27:K29">
    <cfRule type="cellIs" dxfId="2820" priority="2224" operator="equal">
      <formula>"NO VAR"</formula>
    </cfRule>
  </conditionalFormatting>
  <conditionalFormatting sqref="K27:K29">
    <cfRule type="cellIs" dxfId="2819" priority="2223" operator="equal">
      <formula>"INCORRECT LINE BEING PICKED UP"</formula>
    </cfRule>
  </conditionalFormatting>
  <conditionalFormatting sqref="B30">
    <cfRule type="cellIs" dxfId="2818" priority="2222" operator="equal">
      <formula>"HIDE "</formula>
    </cfRule>
  </conditionalFormatting>
  <conditionalFormatting sqref="B31:B38">
    <cfRule type="cellIs" dxfId="2817" priority="2220" operator="equal">
      <formula>"HIDE "</formula>
    </cfRule>
  </conditionalFormatting>
  <conditionalFormatting sqref="J30:J38">
    <cfRule type="cellIs" dxfId="2816" priority="2218" operator="equal">
      <formula>"NO VAR"</formula>
    </cfRule>
  </conditionalFormatting>
  <conditionalFormatting sqref="J30:J38">
    <cfRule type="cellIs" dxfId="2815" priority="2217" operator="equal">
      <formula>"HIDE-NO VAR"</formula>
    </cfRule>
  </conditionalFormatting>
  <conditionalFormatting sqref="J30:J38">
    <cfRule type="cellIs" dxfId="2814" priority="2216" operator="equal">
      <formula>"ERROR "</formula>
    </cfRule>
  </conditionalFormatting>
  <conditionalFormatting sqref="J30:J38">
    <cfRule type="cellIs" dxfId="2813" priority="2215" operator="equal">
      <formula>"HIDE-NO VAR"</formula>
    </cfRule>
  </conditionalFormatting>
  <conditionalFormatting sqref="J30:J38">
    <cfRule type="cellIs" dxfId="2812" priority="2214" operator="equal">
      <formula>"HIDE-NO VAR"</formula>
    </cfRule>
  </conditionalFormatting>
  <conditionalFormatting sqref="J30:J38">
    <cfRule type="cellIs" dxfId="2811" priority="2213" operator="equal">
      <formula>"NO VAR"</formula>
    </cfRule>
  </conditionalFormatting>
  <conditionalFormatting sqref="J30:J38">
    <cfRule type="cellIs" dxfId="2810" priority="2212" operator="equal">
      <formula>"HIDE-NO VAR"</formula>
    </cfRule>
  </conditionalFormatting>
  <conditionalFormatting sqref="J30:J38">
    <cfRule type="cellIs" dxfId="2809" priority="2211" operator="equal">
      <formula>"NO VAR"</formula>
    </cfRule>
  </conditionalFormatting>
  <conditionalFormatting sqref="J30:J38">
    <cfRule type="cellIs" dxfId="2808" priority="2210" operator="equal">
      <formula>"HIDE-NO VAR"</formula>
    </cfRule>
  </conditionalFormatting>
  <conditionalFormatting sqref="J30:J38">
    <cfRule type="cellIs" dxfId="2807" priority="2209" operator="equal">
      <formula>"NO VAR"</formula>
    </cfRule>
  </conditionalFormatting>
  <conditionalFormatting sqref="J30:J38">
    <cfRule type="cellIs" dxfId="2806" priority="2208" operator="equal">
      <formula>"NO VAR"</formula>
    </cfRule>
  </conditionalFormatting>
  <conditionalFormatting sqref="J30:J38">
    <cfRule type="cellIs" dxfId="2805" priority="2207" operator="equal">
      <formula>"HIDE-NO VAR"</formula>
    </cfRule>
  </conditionalFormatting>
  <conditionalFormatting sqref="J30:J38">
    <cfRule type="cellIs" dxfId="2804" priority="2206" operator="equal">
      <formula>"NO VAR"</formula>
    </cfRule>
  </conditionalFormatting>
  <conditionalFormatting sqref="J30:J38">
    <cfRule type="cellIs" dxfId="2803" priority="2205" operator="equal">
      <formula>"NO VAR"</formula>
    </cfRule>
  </conditionalFormatting>
  <conditionalFormatting sqref="J30:J38">
    <cfRule type="cellIs" dxfId="2802" priority="2204" operator="equal">
      <formula>"HIDE-NO VAR"</formula>
    </cfRule>
  </conditionalFormatting>
  <conditionalFormatting sqref="J30:J38">
    <cfRule type="cellIs" dxfId="2801" priority="2203" operator="equal">
      <formula>"NO VAR"</formula>
    </cfRule>
  </conditionalFormatting>
  <conditionalFormatting sqref="J30:J38">
    <cfRule type="cellIs" dxfId="2800" priority="2202" operator="equal">
      <formula>"NO VAR"</formula>
    </cfRule>
  </conditionalFormatting>
  <conditionalFormatting sqref="J30:J38">
    <cfRule type="cellIs" dxfId="2799" priority="2201" operator="equal">
      <formula>"HIDE-NO VAR"</formula>
    </cfRule>
  </conditionalFormatting>
  <conditionalFormatting sqref="J30:J38">
    <cfRule type="cellIs" dxfId="2798" priority="2200" operator="equal">
      <formula>"NO VAR"</formula>
    </cfRule>
  </conditionalFormatting>
  <conditionalFormatting sqref="J30:J38">
    <cfRule type="cellIs" dxfId="2797" priority="2199" operator="equal">
      <formula>"NO VAR"</formula>
    </cfRule>
  </conditionalFormatting>
  <conditionalFormatting sqref="J30:J38">
    <cfRule type="cellIs" dxfId="2796" priority="2198" operator="equal">
      <formula>"HIDE-NO VAR"</formula>
    </cfRule>
  </conditionalFormatting>
  <conditionalFormatting sqref="J30:J38">
    <cfRule type="cellIs" dxfId="2795" priority="2197" operator="equal">
      <formula>"NO VAR"</formula>
    </cfRule>
  </conditionalFormatting>
  <conditionalFormatting sqref="J30:J38">
    <cfRule type="cellIs" dxfId="2794" priority="2196" operator="equal">
      <formula>"NO VAR"</formula>
    </cfRule>
  </conditionalFormatting>
  <conditionalFormatting sqref="J30:J38">
    <cfRule type="cellIs" dxfId="2793" priority="2195" operator="equal">
      <formula>"HIDE-NO VAR"</formula>
    </cfRule>
  </conditionalFormatting>
  <conditionalFormatting sqref="J30:J38">
    <cfRule type="cellIs" dxfId="2792" priority="2194" operator="equal">
      <formula>"NO VAR"</formula>
    </cfRule>
  </conditionalFormatting>
  <conditionalFormatting sqref="J30:J38">
    <cfRule type="cellIs" dxfId="2791" priority="2193" operator="equal">
      <formula>"NO VAR"</formula>
    </cfRule>
  </conditionalFormatting>
  <conditionalFormatting sqref="J30:J38">
    <cfRule type="cellIs" dxfId="2790" priority="2192" operator="equal">
      <formula>"HIDE-NO VAR"</formula>
    </cfRule>
  </conditionalFormatting>
  <conditionalFormatting sqref="J30:J38">
    <cfRule type="cellIs" dxfId="2789" priority="2191" operator="equal">
      <formula>"NO VAR"</formula>
    </cfRule>
  </conditionalFormatting>
  <conditionalFormatting sqref="J30:J38">
    <cfRule type="cellIs" dxfId="2788" priority="2190" operator="equal">
      <formula>"NO VAR"</formula>
    </cfRule>
  </conditionalFormatting>
  <conditionalFormatting sqref="J30:J38">
    <cfRule type="cellIs" dxfId="2787" priority="2189" operator="equal">
      <formula>"HIDE-NO VAR"</formula>
    </cfRule>
  </conditionalFormatting>
  <conditionalFormatting sqref="J30:J38">
    <cfRule type="cellIs" dxfId="2786" priority="2188" operator="equal">
      <formula>"NO VAR"</formula>
    </cfRule>
  </conditionalFormatting>
  <conditionalFormatting sqref="J30:J38">
    <cfRule type="cellIs" dxfId="2785" priority="2187" operator="equal">
      <formula>"NO VAR"</formula>
    </cfRule>
  </conditionalFormatting>
  <conditionalFormatting sqref="K30:K38">
    <cfRule type="cellIs" dxfId="2784" priority="2186" operator="equal">
      <formula>"NO VAR"</formula>
    </cfRule>
  </conditionalFormatting>
  <conditionalFormatting sqref="K30:K38">
    <cfRule type="cellIs" dxfId="2783" priority="2185" operator="equal">
      <formula>"HIDE-NO VAR"</formula>
    </cfRule>
  </conditionalFormatting>
  <conditionalFormatting sqref="K30:K38">
    <cfRule type="cellIs" dxfId="2782" priority="2184" operator="equal">
      <formula>"ERROR "</formula>
    </cfRule>
  </conditionalFormatting>
  <conditionalFormatting sqref="K30:K38">
    <cfRule type="cellIs" dxfId="2781" priority="2183" operator="equal">
      <formula>"HIDE-NO VAR"</formula>
    </cfRule>
  </conditionalFormatting>
  <conditionalFormatting sqref="K30:K38">
    <cfRule type="cellIs" dxfId="2780" priority="2182" operator="equal">
      <formula>"HIDE-NO VAR"</formula>
    </cfRule>
  </conditionalFormatting>
  <conditionalFormatting sqref="K30:K38">
    <cfRule type="cellIs" dxfId="2779" priority="2181" operator="equal">
      <formula>"NO VAR"</formula>
    </cfRule>
  </conditionalFormatting>
  <conditionalFormatting sqref="K30:K38">
    <cfRule type="cellIs" dxfId="2778" priority="2180" operator="equal">
      <formula>"HIDE-NO VAR"</formula>
    </cfRule>
  </conditionalFormatting>
  <conditionalFormatting sqref="K30:K38">
    <cfRule type="cellIs" dxfId="2777" priority="2179" operator="equal">
      <formula>"NO VAR"</formula>
    </cfRule>
  </conditionalFormatting>
  <conditionalFormatting sqref="K30:K38">
    <cfRule type="cellIs" dxfId="2776" priority="2178" operator="equal">
      <formula>"HIDE-NO VAR"</formula>
    </cfRule>
  </conditionalFormatting>
  <conditionalFormatting sqref="K30:K38">
    <cfRule type="cellIs" dxfId="2775" priority="2177" operator="equal">
      <formula>"NO VAR"</formula>
    </cfRule>
  </conditionalFormatting>
  <conditionalFormatting sqref="K30:K38">
    <cfRule type="cellIs" dxfId="2774" priority="2176" operator="equal">
      <formula>"NO VAR"</formula>
    </cfRule>
  </conditionalFormatting>
  <conditionalFormatting sqref="K30:K38">
    <cfRule type="cellIs" dxfId="2773" priority="2175" operator="equal">
      <formula>"HIDE-NO VAR"</formula>
    </cfRule>
  </conditionalFormatting>
  <conditionalFormatting sqref="K30:K38">
    <cfRule type="cellIs" dxfId="2772" priority="2174" operator="equal">
      <formula>"NO VAR"</formula>
    </cfRule>
  </conditionalFormatting>
  <conditionalFormatting sqref="K30:K38">
    <cfRule type="cellIs" dxfId="2771" priority="2173" operator="equal">
      <formula>"NO VAR"</formula>
    </cfRule>
  </conditionalFormatting>
  <conditionalFormatting sqref="K30:K38">
    <cfRule type="cellIs" dxfId="2770" priority="2172" operator="equal">
      <formula>"HIDE-NO VAR"</formula>
    </cfRule>
  </conditionalFormatting>
  <conditionalFormatting sqref="K30:K38">
    <cfRule type="cellIs" dxfId="2769" priority="2171" operator="equal">
      <formula>"NO VAR"</formula>
    </cfRule>
  </conditionalFormatting>
  <conditionalFormatting sqref="K30:K38">
    <cfRule type="cellIs" dxfId="2768" priority="2170" operator="equal">
      <formula>"NO VAR"</formula>
    </cfRule>
  </conditionalFormatting>
  <conditionalFormatting sqref="K30:K38">
    <cfRule type="cellIs" dxfId="2767" priority="2169" operator="equal">
      <formula>"HIDE-NO VAR"</formula>
    </cfRule>
  </conditionalFormatting>
  <conditionalFormatting sqref="K30:K38">
    <cfRule type="cellIs" dxfId="2766" priority="2168" operator="equal">
      <formula>"NO VAR"</formula>
    </cfRule>
  </conditionalFormatting>
  <conditionalFormatting sqref="K30:K38">
    <cfRule type="cellIs" dxfId="2765" priority="2167" operator="equal">
      <formula>"NO VAR"</formula>
    </cfRule>
  </conditionalFormatting>
  <conditionalFormatting sqref="K30:K38">
    <cfRule type="cellIs" dxfId="2764" priority="2166" operator="equal">
      <formula>"HIDE-NO VAR"</formula>
    </cfRule>
  </conditionalFormatting>
  <conditionalFormatting sqref="K30:K38">
    <cfRule type="cellIs" dxfId="2763" priority="2165" operator="equal">
      <formula>"NO VAR"</formula>
    </cfRule>
  </conditionalFormatting>
  <conditionalFormatting sqref="K30:K38">
    <cfRule type="cellIs" dxfId="2762" priority="2164" operator="equal">
      <formula>"NO VAR"</formula>
    </cfRule>
  </conditionalFormatting>
  <conditionalFormatting sqref="K30:K38">
    <cfRule type="cellIs" dxfId="2761" priority="2163" operator="equal">
      <formula>"HIDE-NO VAR"</formula>
    </cfRule>
  </conditionalFormatting>
  <conditionalFormatting sqref="K30:K38">
    <cfRule type="cellIs" dxfId="2760" priority="2162" operator="equal">
      <formula>"NO VAR"</formula>
    </cfRule>
  </conditionalFormatting>
  <conditionalFormatting sqref="K30:K38">
    <cfRule type="cellIs" dxfId="2759" priority="2161" operator="equal">
      <formula>"NO VAR"</formula>
    </cfRule>
  </conditionalFormatting>
  <conditionalFormatting sqref="K30:K38">
    <cfRule type="cellIs" dxfId="2758" priority="2160" operator="equal">
      <formula>"HIDE-NO VAR"</formula>
    </cfRule>
  </conditionalFormatting>
  <conditionalFormatting sqref="K30:K38">
    <cfRule type="cellIs" dxfId="2757" priority="2159" operator="equal">
      <formula>"NO VAR"</formula>
    </cfRule>
  </conditionalFormatting>
  <conditionalFormatting sqref="K30:K38">
    <cfRule type="cellIs" dxfId="2756" priority="2158" operator="equal">
      <formula>"NO VAR"</formula>
    </cfRule>
  </conditionalFormatting>
  <conditionalFormatting sqref="K30:K38">
    <cfRule type="cellIs" dxfId="2755" priority="2157" operator="equal">
      <formula>"HIDE-NO VAR"</formula>
    </cfRule>
  </conditionalFormatting>
  <conditionalFormatting sqref="K30:K38">
    <cfRule type="cellIs" dxfId="2754" priority="2156" operator="equal">
      <formula>"NO VAR"</formula>
    </cfRule>
  </conditionalFormatting>
  <conditionalFormatting sqref="K30:K38">
    <cfRule type="cellIs" dxfId="2753" priority="2155" operator="equal">
      <formula>"NO VAR"</formula>
    </cfRule>
  </conditionalFormatting>
  <conditionalFormatting sqref="K30:K38">
    <cfRule type="cellIs" dxfId="2752" priority="2154" operator="equal">
      <formula>"HIDE-NO VAR"</formula>
    </cfRule>
  </conditionalFormatting>
  <conditionalFormatting sqref="K30:K38">
    <cfRule type="cellIs" dxfId="2751" priority="2153" operator="equal">
      <formula>"NO VAR"</formula>
    </cfRule>
  </conditionalFormatting>
  <conditionalFormatting sqref="K30:K38">
    <cfRule type="cellIs" dxfId="2750" priority="2152" operator="equal">
      <formula>"NO VAR"</formula>
    </cfRule>
  </conditionalFormatting>
  <conditionalFormatting sqref="K30:K38">
    <cfRule type="cellIs" dxfId="2749" priority="2151" operator="equal">
      <formula>"HIDE-NO VAR"</formula>
    </cfRule>
  </conditionalFormatting>
  <conditionalFormatting sqref="K30:K38">
    <cfRule type="cellIs" dxfId="2748" priority="2150" operator="equal">
      <formula>"NO VAR"</formula>
    </cfRule>
  </conditionalFormatting>
  <conditionalFormatting sqref="K30:K38">
    <cfRule type="cellIs" dxfId="2747" priority="2149" operator="equal">
      <formula>"NO VAR"</formula>
    </cfRule>
  </conditionalFormatting>
  <conditionalFormatting sqref="K30:K38">
    <cfRule type="cellIs" dxfId="2746" priority="2148" operator="equal">
      <formula>"HIDE-NO VAR"</formula>
    </cfRule>
  </conditionalFormatting>
  <conditionalFormatting sqref="K30:K38">
    <cfRule type="cellIs" dxfId="2745" priority="2147" operator="equal">
      <formula>"NO VAR"</formula>
    </cfRule>
  </conditionalFormatting>
  <conditionalFormatting sqref="K30:K38">
    <cfRule type="cellIs" dxfId="2744" priority="2146" operator="equal">
      <formula>"NO VAR"</formula>
    </cfRule>
  </conditionalFormatting>
  <conditionalFormatting sqref="K30:K38">
    <cfRule type="cellIs" dxfId="2743" priority="2145" operator="equal">
      <formula>"INCORRECT LINE BEING PICKED UP"</formula>
    </cfRule>
  </conditionalFormatting>
  <conditionalFormatting sqref="B39">
    <cfRule type="cellIs" dxfId="2742" priority="2144" operator="equal">
      <formula>"HIDE "</formula>
    </cfRule>
  </conditionalFormatting>
  <conditionalFormatting sqref="B40">
    <cfRule type="cellIs" dxfId="2741" priority="2142" operator="equal">
      <formula>"HIDE "</formula>
    </cfRule>
  </conditionalFormatting>
  <conditionalFormatting sqref="B41:B42">
    <cfRule type="cellIs" dxfId="2740" priority="2140" operator="equal">
      <formula>"HIDE "</formula>
    </cfRule>
  </conditionalFormatting>
  <conditionalFormatting sqref="J39">
    <cfRule type="cellIs" dxfId="2739" priority="2138" operator="equal">
      <formula>"NO VAR"</formula>
    </cfRule>
  </conditionalFormatting>
  <conditionalFormatting sqref="J39">
    <cfRule type="cellIs" dxfId="2738" priority="2137" operator="equal">
      <formula>"HIDE-NO VAR"</formula>
    </cfRule>
  </conditionalFormatting>
  <conditionalFormatting sqref="J39">
    <cfRule type="cellIs" dxfId="2737" priority="2136" operator="equal">
      <formula>"ERROR "</formula>
    </cfRule>
  </conditionalFormatting>
  <conditionalFormatting sqref="J39">
    <cfRule type="cellIs" dxfId="2736" priority="2135" operator="equal">
      <formula>"HIDE-NO VAR"</formula>
    </cfRule>
  </conditionalFormatting>
  <conditionalFormatting sqref="J39">
    <cfRule type="cellIs" dxfId="2735" priority="2134" operator="equal">
      <formula>"HIDE-NO VAR"</formula>
    </cfRule>
  </conditionalFormatting>
  <conditionalFormatting sqref="J39">
    <cfRule type="cellIs" dxfId="2734" priority="2133" operator="equal">
      <formula>"NO VAR"</formula>
    </cfRule>
  </conditionalFormatting>
  <conditionalFormatting sqref="J39">
    <cfRule type="cellIs" dxfId="2733" priority="2132" operator="equal">
      <formula>"HIDE-NO VAR"</formula>
    </cfRule>
  </conditionalFormatting>
  <conditionalFormatting sqref="J39">
    <cfRule type="cellIs" dxfId="2732" priority="2131" operator="equal">
      <formula>"NO VAR"</formula>
    </cfRule>
  </conditionalFormatting>
  <conditionalFormatting sqref="J39">
    <cfRule type="cellIs" dxfId="2731" priority="2130" operator="equal">
      <formula>"HIDE-NO VAR"</formula>
    </cfRule>
  </conditionalFormatting>
  <conditionalFormatting sqref="J39">
    <cfRule type="cellIs" dxfId="2730" priority="2129" operator="equal">
      <formula>"NO VAR"</formula>
    </cfRule>
  </conditionalFormatting>
  <conditionalFormatting sqref="J39">
    <cfRule type="cellIs" dxfId="2729" priority="2128" operator="equal">
      <formula>"NO VAR"</formula>
    </cfRule>
  </conditionalFormatting>
  <conditionalFormatting sqref="J39">
    <cfRule type="cellIs" dxfId="2728" priority="2127" operator="equal">
      <formula>"HIDE-NO VAR"</formula>
    </cfRule>
  </conditionalFormatting>
  <conditionalFormatting sqref="J39">
    <cfRule type="cellIs" dxfId="2727" priority="2126" operator="equal">
      <formula>"NO VAR"</formula>
    </cfRule>
  </conditionalFormatting>
  <conditionalFormatting sqref="J39">
    <cfRule type="cellIs" dxfId="2726" priority="2125" operator="equal">
      <formula>"NO VAR"</formula>
    </cfRule>
  </conditionalFormatting>
  <conditionalFormatting sqref="J39">
    <cfRule type="cellIs" dxfId="2725" priority="2124" operator="equal">
      <formula>"HIDE-NO VAR"</formula>
    </cfRule>
  </conditionalFormatting>
  <conditionalFormatting sqref="J39">
    <cfRule type="cellIs" dxfId="2724" priority="2123" operator="equal">
      <formula>"NO VAR"</formula>
    </cfRule>
  </conditionalFormatting>
  <conditionalFormatting sqref="J39">
    <cfRule type="cellIs" dxfId="2723" priority="2122" operator="equal">
      <formula>"NO VAR"</formula>
    </cfRule>
  </conditionalFormatting>
  <conditionalFormatting sqref="J39">
    <cfRule type="cellIs" dxfId="2722" priority="2121" operator="equal">
      <formula>"HIDE-NO VAR"</formula>
    </cfRule>
  </conditionalFormatting>
  <conditionalFormatting sqref="J39">
    <cfRule type="cellIs" dxfId="2721" priority="2120" operator="equal">
      <formula>"NO VAR"</formula>
    </cfRule>
  </conditionalFormatting>
  <conditionalFormatting sqref="J39">
    <cfRule type="cellIs" dxfId="2720" priority="2119" operator="equal">
      <formula>"NO VAR"</formula>
    </cfRule>
  </conditionalFormatting>
  <conditionalFormatting sqref="J39">
    <cfRule type="cellIs" dxfId="2719" priority="2118" operator="equal">
      <formula>"HIDE-NO VAR"</formula>
    </cfRule>
  </conditionalFormatting>
  <conditionalFormatting sqref="J39">
    <cfRule type="cellIs" dxfId="2718" priority="2117" operator="equal">
      <formula>"NO VAR"</formula>
    </cfRule>
  </conditionalFormatting>
  <conditionalFormatting sqref="J39">
    <cfRule type="cellIs" dxfId="2717" priority="2116" operator="equal">
      <formula>"NO VAR"</formula>
    </cfRule>
  </conditionalFormatting>
  <conditionalFormatting sqref="J39">
    <cfRule type="cellIs" dxfId="2716" priority="2115" operator="equal">
      <formula>"HIDE-NO VAR"</formula>
    </cfRule>
  </conditionalFormatting>
  <conditionalFormatting sqref="J39">
    <cfRule type="cellIs" dxfId="2715" priority="2114" operator="equal">
      <formula>"NO VAR"</formula>
    </cfRule>
  </conditionalFormatting>
  <conditionalFormatting sqref="J39">
    <cfRule type="cellIs" dxfId="2714" priority="2113" operator="equal">
      <formula>"NO VAR"</formula>
    </cfRule>
  </conditionalFormatting>
  <conditionalFormatting sqref="J39">
    <cfRule type="cellIs" dxfId="2713" priority="2112" operator="equal">
      <formula>"HIDE-NO VAR"</formula>
    </cfRule>
  </conditionalFormatting>
  <conditionalFormatting sqref="J39">
    <cfRule type="cellIs" dxfId="2712" priority="2111" operator="equal">
      <formula>"NO VAR"</formula>
    </cfRule>
  </conditionalFormatting>
  <conditionalFormatting sqref="J39">
    <cfRule type="cellIs" dxfId="2711" priority="2110" operator="equal">
      <formula>"NO VAR"</formula>
    </cfRule>
  </conditionalFormatting>
  <conditionalFormatting sqref="J39">
    <cfRule type="cellIs" dxfId="2710" priority="2109" operator="equal">
      <formula>"HIDE-NO VAR"</formula>
    </cfRule>
  </conditionalFormatting>
  <conditionalFormatting sqref="J39">
    <cfRule type="cellIs" dxfId="2709" priority="2108" operator="equal">
      <formula>"NO VAR"</formula>
    </cfRule>
  </conditionalFormatting>
  <conditionalFormatting sqref="J39">
    <cfRule type="cellIs" dxfId="2708" priority="2107" operator="equal">
      <formula>"NO VAR"</formula>
    </cfRule>
  </conditionalFormatting>
  <conditionalFormatting sqref="K39">
    <cfRule type="cellIs" dxfId="2707" priority="2106" operator="equal">
      <formula>"NO VAR"</formula>
    </cfRule>
  </conditionalFormatting>
  <conditionalFormatting sqref="K39">
    <cfRule type="cellIs" dxfId="2706" priority="2105" operator="equal">
      <formula>"HIDE-NO VAR"</formula>
    </cfRule>
  </conditionalFormatting>
  <conditionalFormatting sqref="K39">
    <cfRule type="cellIs" dxfId="2705" priority="2104" operator="equal">
      <formula>"ERROR "</formula>
    </cfRule>
  </conditionalFormatting>
  <conditionalFormatting sqref="K39">
    <cfRule type="cellIs" dxfId="2704" priority="2103" operator="equal">
      <formula>"HIDE-NO VAR"</formula>
    </cfRule>
  </conditionalFormatting>
  <conditionalFormatting sqref="K39">
    <cfRule type="cellIs" dxfId="2703" priority="2102" operator="equal">
      <formula>"HIDE-NO VAR"</formula>
    </cfRule>
  </conditionalFormatting>
  <conditionalFormatting sqref="K39">
    <cfRule type="cellIs" dxfId="2702" priority="2101" operator="equal">
      <formula>"NO VAR"</formula>
    </cfRule>
  </conditionalFormatting>
  <conditionalFormatting sqref="K39">
    <cfRule type="cellIs" dxfId="2701" priority="2100" operator="equal">
      <formula>"HIDE-NO VAR"</formula>
    </cfRule>
  </conditionalFormatting>
  <conditionalFormatting sqref="K39">
    <cfRule type="cellIs" dxfId="2700" priority="2099" operator="equal">
      <formula>"NO VAR"</formula>
    </cfRule>
  </conditionalFormatting>
  <conditionalFormatting sqref="K39">
    <cfRule type="cellIs" dxfId="2699" priority="2098" operator="equal">
      <formula>"HIDE-NO VAR"</formula>
    </cfRule>
  </conditionalFormatting>
  <conditionalFormatting sqref="K39">
    <cfRule type="cellIs" dxfId="2698" priority="2097" operator="equal">
      <formula>"NO VAR"</formula>
    </cfRule>
  </conditionalFormatting>
  <conditionalFormatting sqref="K39">
    <cfRule type="cellIs" dxfId="2697" priority="2096" operator="equal">
      <formula>"NO VAR"</formula>
    </cfRule>
  </conditionalFormatting>
  <conditionalFormatting sqref="K39">
    <cfRule type="cellIs" dxfId="2696" priority="2095" operator="equal">
      <formula>"HIDE-NO VAR"</formula>
    </cfRule>
  </conditionalFormatting>
  <conditionalFormatting sqref="K39">
    <cfRule type="cellIs" dxfId="2695" priority="2094" operator="equal">
      <formula>"NO VAR"</formula>
    </cfRule>
  </conditionalFormatting>
  <conditionalFormatting sqref="K39">
    <cfRule type="cellIs" dxfId="2694" priority="2093" operator="equal">
      <formula>"NO VAR"</formula>
    </cfRule>
  </conditionalFormatting>
  <conditionalFormatting sqref="K39">
    <cfRule type="cellIs" dxfId="2693" priority="2092" operator="equal">
      <formula>"HIDE-NO VAR"</formula>
    </cfRule>
  </conditionalFormatting>
  <conditionalFormatting sqref="K39">
    <cfRule type="cellIs" dxfId="2692" priority="2091" operator="equal">
      <formula>"NO VAR"</formula>
    </cfRule>
  </conditionalFormatting>
  <conditionalFormatting sqref="K39">
    <cfRule type="cellIs" dxfId="2691" priority="2090" operator="equal">
      <formula>"NO VAR"</formula>
    </cfRule>
  </conditionalFormatting>
  <conditionalFormatting sqref="K39">
    <cfRule type="cellIs" dxfId="2690" priority="2089" operator="equal">
      <formula>"HIDE-NO VAR"</formula>
    </cfRule>
  </conditionalFormatting>
  <conditionalFormatting sqref="K39">
    <cfRule type="cellIs" dxfId="2689" priority="2088" operator="equal">
      <formula>"NO VAR"</formula>
    </cfRule>
  </conditionalFormatting>
  <conditionalFormatting sqref="K39">
    <cfRule type="cellIs" dxfId="2688" priority="2087" operator="equal">
      <formula>"NO VAR"</formula>
    </cfRule>
  </conditionalFormatting>
  <conditionalFormatting sqref="K39">
    <cfRule type="cellIs" dxfId="2687" priority="2086" operator="equal">
      <formula>"HIDE-NO VAR"</formula>
    </cfRule>
  </conditionalFormatting>
  <conditionalFormatting sqref="K39">
    <cfRule type="cellIs" dxfId="2686" priority="2085" operator="equal">
      <formula>"NO VAR"</formula>
    </cfRule>
  </conditionalFormatting>
  <conditionalFormatting sqref="K39">
    <cfRule type="cellIs" dxfId="2685" priority="2084" operator="equal">
      <formula>"NO VAR"</formula>
    </cfRule>
  </conditionalFormatting>
  <conditionalFormatting sqref="K39">
    <cfRule type="cellIs" dxfId="2684" priority="2083" operator="equal">
      <formula>"HIDE-NO VAR"</formula>
    </cfRule>
  </conditionalFormatting>
  <conditionalFormatting sqref="K39">
    <cfRule type="cellIs" dxfId="2683" priority="2082" operator="equal">
      <formula>"NO VAR"</formula>
    </cfRule>
  </conditionalFormatting>
  <conditionalFormatting sqref="K39">
    <cfRule type="cellIs" dxfId="2682" priority="2081" operator="equal">
      <formula>"NO VAR"</formula>
    </cfRule>
  </conditionalFormatting>
  <conditionalFormatting sqref="K39">
    <cfRule type="cellIs" dxfId="2681" priority="2080" operator="equal">
      <formula>"HIDE-NO VAR"</formula>
    </cfRule>
  </conditionalFormatting>
  <conditionalFormatting sqref="K39">
    <cfRule type="cellIs" dxfId="2680" priority="2079" operator="equal">
      <formula>"NO VAR"</formula>
    </cfRule>
  </conditionalFormatting>
  <conditionalFormatting sqref="K39">
    <cfRule type="cellIs" dxfId="2679" priority="2078" operator="equal">
      <formula>"NO VAR"</formula>
    </cfRule>
  </conditionalFormatting>
  <conditionalFormatting sqref="K39">
    <cfRule type="cellIs" dxfId="2678" priority="2077" operator="equal">
      <formula>"HIDE-NO VAR"</formula>
    </cfRule>
  </conditionalFormatting>
  <conditionalFormatting sqref="K39">
    <cfRule type="cellIs" dxfId="2677" priority="2076" operator="equal">
      <formula>"NO VAR"</formula>
    </cfRule>
  </conditionalFormatting>
  <conditionalFormatting sqref="K39">
    <cfRule type="cellIs" dxfId="2676" priority="2075" operator="equal">
      <formula>"NO VAR"</formula>
    </cfRule>
  </conditionalFormatting>
  <conditionalFormatting sqref="K39">
    <cfRule type="cellIs" dxfId="2675" priority="2074" operator="equal">
      <formula>"HIDE-NO VAR"</formula>
    </cfRule>
  </conditionalFormatting>
  <conditionalFormatting sqref="K39">
    <cfRule type="cellIs" dxfId="2674" priority="2073" operator="equal">
      <formula>"NO VAR"</formula>
    </cfRule>
  </conditionalFormatting>
  <conditionalFormatting sqref="K39">
    <cfRule type="cellIs" dxfId="2673" priority="2072" operator="equal">
      <formula>"NO VAR"</formula>
    </cfRule>
  </conditionalFormatting>
  <conditionalFormatting sqref="K39">
    <cfRule type="cellIs" dxfId="2672" priority="2071" operator="equal">
      <formula>"HIDE-NO VAR"</formula>
    </cfRule>
  </conditionalFormatting>
  <conditionalFormatting sqref="K39">
    <cfRule type="cellIs" dxfId="2671" priority="2070" operator="equal">
      <formula>"NO VAR"</formula>
    </cfRule>
  </conditionalFormatting>
  <conditionalFormatting sqref="K39">
    <cfRule type="cellIs" dxfId="2670" priority="2069" operator="equal">
      <formula>"NO VAR"</formula>
    </cfRule>
  </conditionalFormatting>
  <conditionalFormatting sqref="K39">
    <cfRule type="cellIs" dxfId="2669" priority="2068" operator="equal">
      <formula>"HIDE-NO VAR"</formula>
    </cfRule>
  </conditionalFormatting>
  <conditionalFormatting sqref="K39">
    <cfRule type="cellIs" dxfId="2668" priority="2067" operator="equal">
      <formula>"NO VAR"</formula>
    </cfRule>
  </conditionalFormatting>
  <conditionalFormatting sqref="K39">
    <cfRule type="cellIs" dxfId="2667" priority="2066" operator="equal">
      <formula>"NO VAR"</formula>
    </cfRule>
  </conditionalFormatting>
  <conditionalFormatting sqref="K39">
    <cfRule type="cellIs" dxfId="2666" priority="2065" operator="equal">
      <formula>"INCORRECT LINE BEING PICKED UP"</formula>
    </cfRule>
  </conditionalFormatting>
  <conditionalFormatting sqref="J40">
    <cfRule type="cellIs" dxfId="2665" priority="2064" operator="equal">
      <formula>"NO VAR"</formula>
    </cfRule>
  </conditionalFormatting>
  <conditionalFormatting sqref="J40">
    <cfRule type="cellIs" dxfId="2664" priority="2063" operator="equal">
      <formula>"HIDE-NO VAR"</formula>
    </cfRule>
  </conditionalFormatting>
  <conditionalFormatting sqref="J40">
    <cfRule type="cellIs" dxfId="2663" priority="2062" operator="equal">
      <formula>"ERROR "</formula>
    </cfRule>
  </conditionalFormatting>
  <conditionalFormatting sqref="J40">
    <cfRule type="cellIs" dxfId="2662" priority="2061" operator="equal">
      <formula>"HIDE-NO VAR"</formula>
    </cfRule>
  </conditionalFormatting>
  <conditionalFormatting sqref="J40">
    <cfRule type="cellIs" dxfId="2661" priority="2060" operator="equal">
      <formula>"HIDE-NO VAR"</formula>
    </cfRule>
  </conditionalFormatting>
  <conditionalFormatting sqref="J40">
    <cfRule type="cellIs" dxfId="2660" priority="2059" operator="equal">
      <formula>"NO VAR"</formula>
    </cfRule>
  </conditionalFormatting>
  <conditionalFormatting sqref="J40">
    <cfRule type="cellIs" dxfId="2659" priority="2058" operator="equal">
      <formula>"HIDE-NO VAR"</formula>
    </cfRule>
  </conditionalFormatting>
  <conditionalFormatting sqref="J40">
    <cfRule type="cellIs" dxfId="2658" priority="2057" operator="equal">
      <formula>"NO VAR"</formula>
    </cfRule>
  </conditionalFormatting>
  <conditionalFormatting sqref="J40">
    <cfRule type="cellIs" dxfId="2657" priority="2056" operator="equal">
      <formula>"HIDE-NO VAR"</formula>
    </cfRule>
  </conditionalFormatting>
  <conditionalFormatting sqref="J40">
    <cfRule type="cellIs" dxfId="2656" priority="2055" operator="equal">
      <formula>"NO VAR"</formula>
    </cfRule>
  </conditionalFormatting>
  <conditionalFormatting sqref="J40">
    <cfRule type="cellIs" dxfId="2655" priority="2054" operator="equal">
      <formula>"NO VAR"</formula>
    </cfRule>
  </conditionalFormatting>
  <conditionalFormatting sqref="J40">
    <cfRule type="cellIs" dxfId="2654" priority="2053" operator="equal">
      <formula>"HIDE-NO VAR"</formula>
    </cfRule>
  </conditionalFormatting>
  <conditionalFormatting sqref="J40">
    <cfRule type="cellIs" dxfId="2653" priority="2052" operator="equal">
      <formula>"NO VAR"</formula>
    </cfRule>
  </conditionalFormatting>
  <conditionalFormatting sqref="J40">
    <cfRule type="cellIs" dxfId="2652" priority="2051" operator="equal">
      <formula>"NO VAR"</formula>
    </cfRule>
  </conditionalFormatting>
  <conditionalFormatting sqref="J40">
    <cfRule type="cellIs" dxfId="2651" priority="2050" operator="equal">
      <formula>"HIDE-NO VAR"</formula>
    </cfRule>
  </conditionalFormatting>
  <conditionalFormatting sqref="J40">
    <cfRule type="cellIs" dxfId="2650" priority="2049" operator="equal">
      <formula>"NO VAR"</formula>
    </cfRule>
  </conditionalFormatting>
  <conditionalFormatting sqref="J40">
    <cfRule type="cellIs" dxfId="2649" priority="2048" operator="equal">
      <formula>"NO VAR"</formula>
    </cfRule>
  </conditionalFormatting>
  <conditionalFormatting sqref="J40">
    <cfRule type="cellIs" dxfId="2648" priority="2047" operator="equal">
      <formula>"HIDE-NO VAR"</formula>
    </cfRule>
  </conditionalFormatting>
  <conditionalFormatting sqref="J40">
    <cfRule type="cellIs" dxfId="2647" priority="2046" operator="equal">
      <formula>"NO VAR"</formula>
    </cfRule>
  </conditionalFormatting>
  <conditionalFormatting sqref="J40">
    <cfRule type="cellIs" dxfId="2646" priority="2045" operator="equal">
      <formula>"NO VAR"</formula>
    </cfRule>
  </conditionalFormatting>
  <conditionalFormatting sqref="J40">
    <cfRule type="cellIs" dxfId="2645" priority="2044" operator="equal">
      <formula>"HIDE-NO VAR"</formula>
    </cfRule>
  </conditionalFormatting>
  <conditionalFormatting sqref="J40">
    <cfRule type="cellIs" dxfId="2644" priority="2043" operator="equal">
      <formula>"NO VAR"</formula>
    </cfRule>
  </conditionalFormatting>
  <conditionalFormatting sqref="J40">
    <cfRule type="cellIs" dxfId="2643" priority="2042" operator="equal">
      <formula>"NO VAR"</formula>
    </cfRule>
  </conditionalFormatting>
  <conditionalFormatting sqref="J40">
    <cfRule type="cellIs" dxfId="2642" priority="2041" operator="equal">
      <formula>"HIDE-NO VAR"</formula>
    </cfRule>
  </conditionalFormatting>
  <conditionalFormatting sqref="J40">
    <cfRule type="cellIs" dxfId="2641" priority="2040" operator="equal">
      <formula>"NO VAR"</formula>
    </cfRule>
  </conditionalFormatting>
  <conditionalFormatting sqref="J40">
    <cfRule type="cellIs" dxfId="2640" priority="2039" operator="equal">
      <formula>"NO VAR"</formula>
    </cfRule>
  </conditionalFormatting>
  <conditionalFormatting sqref="J40">
    <cfRule type="cellIs" dxfId="2639" priority="2038" operator="equal">
      <formula>"HIDE-NO VAR"</formula>
    </cfRule>
  </conditionalFormatting>
  <conditionalFormatting sqref="J40">
    <cfRule type="cellIs" dxfId="2638" priority="2037" operator="equal">
      <formula>"NO VAR"</formula>
    </cfRule>
  </conditionalFormatting>
  <conditionalFormatting sqref="J40">
    <cfRule type="cellIs" dxfId="2637" priority="2036" operator="equal">
      <formula>"NO VAR"</formula>
    </cfRule>
  </conditionalFormatting>
  <conditionalFormatting sqref="J40">
    <cfRule type="cellIs" dxfId="2636" priority="2035" operator="equal">
      <formula>"HIDE-NO VAR"</formula>
    </cfRule>
  </conditionalFormatting>
  <conditionalFormatting sqref="J40">
    <cfRule type="cellIs" dxfId="2635" priority="2034" operator="equal">
      <formula>"NO VAR"</formula>
    </cfRule>
  </conditionalFormatting>
  <conditionalFormatting sqref="J40">
    <cfRule type="cellIs" dxfId="2634" priority="2033" operator="equal">
      <formula>"NO VAR"</formula>
    </cfRule>
  </conditionalFormatting>
  <conditionalFormatting sqref="K40">
    <cfRule type="cellIs" dxfId="2633" priority="2032" operator="equal">
      <formula>"NO VAR"</formula>
    </cfRule>
  </conditionalFormatting>
  <conditionalFormatting sqref="K40">
    <cfRule type="cellIs" dxfId="2632" priority="2031" operator="equal">
      <formula>"HIDE-NO VAR"</formula>
    </cfRule>
  </conditionalFormatting>
  <conditionalFormatting sqref="K40">
    <cfRule type="cellIs" dxfId="2631" priority="2030" operator="equal">
      <formula>"ERROR "</formula>
    </cfRule>
  </conditionalFormatting>
  <conditionalFormatting sqref="K40">
    <cfRule type="cellIs" dxfId="2630" priority="2029" operator="equal">
      <formula>"HIDE-NO VAR"</formula>
    </cfRule>
  </conditionalFormatting>
  <conditionalFormatting sqref="K40">
    <cfRule type="cellIs" dxfId="2629" priority="2028" operator="equal">
      <formula>"HIDE-NO VAR"</formula>
    </cfRule>
  </conditionalFormatting>
  <conditionalFormatting sqref="K40">
    <cfRule type="cellIs" dxfId="2628" priority="2027" operator="equal">
      <formula>"NO VAR"</formula>
    </cfRule>
  </conditionalFormatting>
  <conditionalFormatting sqref="K40">
    <cfRule type="cellIs" dxfId="2627" priority="2026" operator="equal">
      <formula>"HIDE-NO VAR"</formula>
    </cfRule>
  </conditionalFormatting>
  <conditionalFormatting sqref="K40">
    <cfRule type="cellIs" dxfId="2626" priority="2025" operator="equal">
      <formula>"NO VAR"</formula>
    </cfRule>
  </conditionalFormatting>
  <conditionalFormatting sqref="K40">
    <cfRule type="cellIs" dxfId="2625" priority="2024" operator="equal">
      <formula>"HIDE-NO VAR"</formula>
    </cfRule>
  </conditionalFormatting>
  <conditionalFormatting sqref="K40">
    <cfRule type="cellIs" dxfId="2624" priority="2023" operator="equal">
      <formula>"NO VAR"</formula>
    </cfRule>
  </conditionalFormatting>
  <conditionalFormatting sqref="K40">
    <cfRule type="cellIs" dxfId="2623" priority="2022" operator="equal">
      <formula>"NO VAR"</formula>
    </cfRule>
  </conditionalFormatting>
  <conditionalFormatting sqref="K40">
    <cfRule type="cellIs" dxfId="2622" priority="2021" operator="equal">
      <formula>"HIDE-NO VAR"</formula>
    </cfRule>
  </conditionalFormatting>
  <conditionalFormatting sqref="K40">
    <cfRule type="cellIs" dxfId="2621" priority="2020" operator="equal">
      <formula>"NO VAR"</formula>
    </cfRule>
  </conditionalFormatting>
  <conditionalFormatting sqref="K40">
    <cfRule type="cellIs" dxfId="2620" priority="2019" operator="equal">
      <formula>"NO VAR"</formula>
    </cfRule>
  </conditionalFormatting>
  <conditionalFormatting sqref="K40">
    <cfRule type="cellIs" dxfId="2619" priority="2018" operator="equal">
      <formula>"HIDE-NO VAR"</formula>
    </cfRule>
  </conditionalFormatting>
  <conditionalFormatting sqref="K40">
    <cfRule type="cellIs" dxfId="2618" priority="2017" operator="equal">
      <formula>"NO VAR"</formula>
    </cfRule>
  </conditionalFormatting>
  <conditionalFormatting sqref="K40">
    <cfRule type="cellIs" dxfId="2617" priority="2016" operator="equal">
      <formula>"NO VAR"</formula>
    </cfRule>
  </conditionalFormatting>
  <conditionalFormatting sqref="K40">
    <cfRule type="cellIs" dxfId="2616" priority="2015" operator="equal">
      <formula>"HIDE-NO VAR"</formula>
    </cfRule>
  </conditionalFormatting>
  <conditionalFormatting sqref="K40">
    <cfRule type="cellIs" dxfId="2615" priority="2014" operator="equal">
      <formula>"NO VAR"</formula>
    </cfRule>
  </conditionalFormatting>
  <conditionalFormatting sqref="K40">
    <cfRule type="cellIs" dxfId="2614" priority="2013" operator="equal">
      <formula>"NO VAR"</formula>
    </cfRule>
  </conditionalFormatting>
  <conditionalFormatting sqref="K40">
    <cfRule type="cellIs" dxfId="2613" priority="2012" operator="equal">
      <formula>"HIDE-NO VAR"</formula>
    </cfRule>
  </conditionalFormatting>
  <conditionalFormatting sqref="K40">
    <cfRule type="cellIs" dxfId="2612" priority="2011" operator="equal">
      <formula>"NO VAR"</formula>
    </cfRule>
  </conditionalFormatting>
  <conditionalFormatting sqref="K40">
    <cfRule type="cellIs" dxfId="2611" priority="2010" operator="equal">
      <formula>"NO VAR"</formula>
    </cfRule>
  </conditionalFormatting>
  <conditionalFormatting sqref="K40">
    <cfRule type="cellIs" dxfId="2610" priority="2009" operator="equal">
      <formula>"HIDE-NO VAR"</formula>
    </cfRule>
  </conditionalFormatting>
  <conditionalFormatting sqref="K40">
    <cfRule type="cellIs" dxfId="2609" priority="2008" operator="equal">
      <formula>"NO VAR"</formula>
    </cfRule>
  </conditionalFormatting>
  <conditionalFormatting sqref="K40">
    <cfRule type="cellIs" dxfId="2608" priority="2007" operator="equal">
      <formula>"NO VAR"</formula>
    </cfRule>
  </conditionalFormatting>
  <conditionalFormatting sqref="K40">
    <cfRule type="cellIs" dxfId="2607" priority="2006" operator="equal">
      <formula>"HIDE-NO VAR"</formula>
    </cfRule>
  </conditionalFormatting>
  <conditionalFormatting sqref="K40">
    <cfRule type="cellIs" dxfId="2606" priority="2005" operator="equal">
      <formula>"NO VAR"</formula>
    </cfRule>
  </conditionalFormatting>
  <conditionalFormatting sqref="K40">
    <cfRule type="cellIs" dxfId="2605" priority="2004" operator="equal">
      <formula>"NO VAR"</formula>
    </cfRule>
  </conditionalFormatting>
  <conditionalFormatting sqref="K40">
    <cfRule type="cellIs" dxfId="2604" priority="2003" operator="equal">
      <formula>"HIDE-NO VAR"</formula>
    </cfRule>
  </conditionalFormatting>
  <conditionalFormatting sqref="K40">
    <cfRule type="cellIs" dxfId="2603" priority="2002" operator="equal">
      <formula>"NO VAR"</formula>
    </cfRule>
  </conditionalFormatting>
  <conditionalFormatting sqref="K40">
    <cfRule type="cellIs" dxfId="2602" priority="2001" operator="equal">
      <formula>"NO VAR"</formula>
    </cfRule>
  </conditionalFormatting>
  <conditionalFormatting sqref="K40">
    <cfRule type="cellIs" dxfId="2601" priority="2000" operator="equal">
      <formula>"HIDE-NO VAR"</formula>
    </cfRule>
  </conditionalFormatting>
  <conditionalFormatting sqref="K40">
    <cfRule type="cellIs" dxfId="2600" priority="1999" operator="equal">
      <formula>"NO VAR"</formula>
    </cfRule>
  </conditionalFormatting>
  <conditionalFormatting sqref="K40">
    <cfRule type="cellIs" dxfId="2599" priority="1998" operator="equal">
      <formula>"NO VAR"</formula>
    </cfRule>
  </conditionalFormatting>
  <conditionalFormatting sqref="K40">
    <cfRule type="cellIs" dxfId="2598" priority="1997" operator="equal">
      <formula>"HIDE-NO VAR"</formula>
    </cfRule>
  </conditionalFormatting>
  <conditionalFormatting sqref="K40">
    <cfRule type="cellIs" dxfId="2597" priority="1996" operator="equal">
      <formula>"NO VAR"</formula>
    </cfRule>
  </conditionalFormatting>
  <conditionalFormatting sqref="K40">
    <cfRule type="cellIs" dxfId="2596" priority="1995" operator="equal">
      <formula>"NO VAR"</formula>
    </cfRule>
  </conditionalFormatting>
  <conditionalFormatting sqref="K40">
    <cfRule type="cellIs" dxfId="2595" priority="1994" operator="equal">
      <formula>"HIDE-NO VAR"</formula>
    </cfRule>
  </conditionalFormatting>
  <conditionalFormatting sqref="K40">
    <cfRule type="cellIs" dxfId="2594" priority="1993" operator="equal">
      <formula>"NO VAR"</formula>
    </cfRule>
  </conditionalFormatting>
  <conditionalFormatting sqref="K40">
    <cfRule type="cellIs" dxfId="2593" priority="1992" operator="equal">
      <formula>"NO VAR"</formula>
    </cfRule>
  </conditionalFormatting>
  <conditionalFormatting sqref="K40">
    <cfRule type="cellIs" dxfId="2592" priority="1991" operator="equal">
      <formula>"INCORRECT LINE BEING PICKED UP"</formula>
    </cfRule>
  </conditionalFormatting>
  <conditionalFormatting sqref="J41 J43">
    <cfRule type="cellIs" dxfId="2591" priority="1990" operator="equal">
      <formula>"NO VAR"</formula>
    </cfRule>
  </conditionalFormatting>
  <conditionalFormatting sqref="J41 J43">
    <cfRule type="cellIs" dxfId="2590" priority="1989" operator="equal">
      <formula>"HIDE-NO VAR"</formula>
    </cfRule>
  </conditionalFormatting>
  <conditionalFormatting sqref="J41 J43">
    <cfRule type="cellIs" dxfId="2589" priority="1988" operator="equal">
      <formula>"ERROR "</formula>
    </cfRule>
  </conditionalFormatting>
  <conditionalFormatting sqref="J41 J43">
    <cfRule type="cellIs" dxfId="2588" priority="1987" operator="equal">
      <formula>"HIDE-NO VAR"</formula>
    </cfRule>
  </conditionalFormatting>
  <conditionalFormatting sqref="J41 J43">
    <cfRule type="cellIs" dxfId="2587" priority="1986" operator="equal">
      <formula>"HIDE-NO VAR"</formula>
    </cfRule>
  </conditionalFormatting>
  <conditionalFormatting sqref="J41 J43">
    <cfRule type="cellIs" dxfId="2586" priority="1985" operator="equal">
      <formula>"NO VAR"</formula>
    </cfRule>
  </conditionalFormatting>
  <conditionalFormatting sqref="J41 J43">
    <cfRule type="cellIs" dxfId="2585" priority="1984" operator="equal">
      <formula>"HIDE-NO VAR"</formula>
    </cfRule>
  </conditionalFormatting>
  <conditionalFormatting sqref="J41 J43">
    <cfRule type="cellIs" dxfId="2584" priority="1983" operator="equal">
      <formula>"NO VAR"</formula>
    </cfRule>
  </conditionalFormatting>
  <conditionalFormatting sqref="J41 J43">
    <cfRule type="cellIs" dxfId="2583" priority="1982" operator="equal">
      <formula>"HIDE-NO VAR"</formula>
    </cfRule>
  </conditionalFormatting>
  <conditionalFormatting sqref="J41 J43">
    <cfRule type="cellIs" dxfId="2582" priority="1981" operator="equal">
      <formula>"NO VAR"</formula>
    </cfRule>
  </conditionalFormatting>
  <conditionalFormatting sqref="J41 J43">
    <cfRule type="cellIs" dxfId="2581" priority="1980" operator="equal">
      <formula>"NO VAR"</formula>
    </cfRule>
  </conditionalFormatting>
  <conditionalFormatting sqref="J41 J43">
    <cfRule type="cellIs" dxfId="2580" priority="1979" operator="equal">
      <formula>"HIDE-NO VAR"</formula>
    </cfRule>
  </conditionalFormatting>
  <conditionalFormatting sqref="J41 J43">
    <cfRule type="cellIs" dxfId="2579" priority="1978" operator="equal">
      <formula>"NO VAR"</formula>
    </cfRule>
  </conditionalFormatting>
  <conditionalFormatting sqref="J41 J43">
    <cfRule type="cellIs" dxfId="2578" priority="1977" operator="equal">
      <formula>"NO VAR"</formula>
    </cfRule>
  </conditionalFormatting>
  <conditionalFormatting sqref="J41 J43">
    <cfRule type="cellIs" dxfId="2577" priority="1976" operator="equal">
      <formula>"HIDE-NO VAR"</formula>
    </cfRule>
  </conditionalFormatting>
  <conditionalFormatting sqref="J41 J43">
    <cfRule type="cellIs" dxfId="2576" priority="1975" operator="equal">
      <formula>"NO VAR"</formula>
    </cfRule>
  </conditionalFormatting>
  <conditionalFormatting sqref="J41 J43">
    <cfRule type="cellIs" dxfId="2575" priority="1974" operator="equal">
      <formula>"NO VAR"</formula>
    </cfRule>
  </conditionalFormatting>
  <conditionalFormatting sqref="J41 J43">
    <cfRule type="cellIs" dxfId="2574" priority="1973" operator="equal">
      <formula>"HIDE-NO VAR"</formula>
    </cfRule>
  </conditionalFormatting>
  <conditionalFormatting sqref="J41 J43">
    <cfRule type="cellIs" dxfId="2573" priority="1972" operator="equal">
      <formula>"NO VAR"</formula>
    </cfRule>
  </conditionalFormatting>
  <conditionalFormatting sqref="J41 J43">
    <cfRule type="cellIs" dxfId="2572" priority="1971" operator="equal">
      <formula>"NO VAR"</formula>
    </cfRule>
  </conditionalFormatting>
  <conditionalFormatting sqref="J41 J43">
    <cfRule type="cellIs" dxfId="2571" priority="1970" operator="equal">
      <formula>"HIDE-NO VAR"</formula>
    </cfRule>
  </conditionalFormatting>
  <conditionalFormatting sqref="J41 J43">
    <cfRule type="cellIs" dxfId="2570" priority="1969" operator="equal">
      <formula>"NO VAR"</formula>
    </cfRule>
  </conditionalFormatting>
  <conditionalFormatting sqref="J41 J43">
    <cfRule type="cellIs" dxfId="2569" priority="1968" operator="equal">
      <formula>"NO VAR"</formula>
    </cfRule>
  </conditionalFormatting>
  <conditionalFormatting sqref="J41 J43">
    <cfRule type="cellIs" dxfId="2568" priority="1967" operator="equal">
      <formula>"HIDE-NO VAR"</formula>
    </cfRule>
  </conditionalFormatting>
  <conditionalFormatting sqref="J41 J43">
    <cfRule type="cellIs" dxfId="2567" priority="1966" operator="equal">
      <formula>"NO VAR"</formula>
    </cfRule>
  </conditionalFormatting>
  <conditionalFormatting sqref="J41 J43">
    <cfRule type="cellIs" dxfId="2566" priority="1965" operator="equal">
      <formula>"NO VAR"</formula>
    </cfRule>
  </conditionalFormatting>
  <conditionalFormatting sqref="J41 J43">
    <cfRule type="cellIs" dxfId="2565" priority="1964" operator="equal">
      <formula>"HIDE-NO VAR"</formula>
    </cfRule>
  </conditionalFormatting>
  <conditionalFormatting sqref="J41 J43">
    <cfRule type="cellIs" dxfId="2564" priority="1963" operator="equal">
      <formula>"NO VAR"</formula>
    </cfRule>
  </conditionalFormatting>
  <conditionalFormatting sqref="J41 J43">
    <cfRule type="cellIs" dxfId="2563" priority="1962" operator="equal">
      <formula>"NO VAR"</formula>
    </cfRule>
  </conditionalFormatting>
  <conditionalFormatting sqref="J41 J43">
    <cfRule type="cellIs" dxfId="2562" priority="1961" operator="equal">
      <formula>"HIDE-NO VAR"</formula>
    </cfRule>
  </conditionalFormatting>
  <conditionalFormatting sqref="J41 J43">
    <cfRule type="cellIs" dxfId="2561" priority="1960" operator="equal">
      <formula>"NO VAR"</formula>
    </cfRule>
  </conditionalFormatting>
  <conditionalFormatting sqref="J41 J43">
    <cfRule type="cellIs" dxfId="2560" priority="1959" operator="equal">
      <formula>"NO VAR"</formula>
    </cfRule>
  </conditionalFormatting>
  <conditionalFormatting sqref="K41 K43">
    <cfRule type="cellIs" dxfId="2559" priority="1958" operator="equal">
      <formula>"NO VAR"</formula>
    </cfRule>
  </conditionalFormatting>
  <conditionalFormatting sqref="K41 K43">
    <cfRule type="cellIs" dxfId="2558" priority="1957" operator="equal">
      <formula>"HIDE-NO VAR"</formula>
    </cfRule>
  </conditionalFormatting>
  <conditionalFormatting sqref="K41 K43">
    <cfRule type="cellIs" dxfId="2557" priority="1956" operator="equal">
      <formula>"ERROR "</formula>
    </cfRule>
  </conditionalFormatting>
  <conditionalFormatting sqref="K41 K43">
    <cfRule type="cellIs" dxfId="2556" priority="1955" operator="equal">
      <formula>"HIDE-NO VAR"</formula>
    </cfRule>
  </conditionalFormatting>
  <conditionalFormatting sqref="K41 K43">
    <cfRule type="cellIs" dxfId="2555" priority="1954" operator="equal">
      <formula>"HIDE-NO VAR"</formula>
    </cfRule>
  </conditionalFormatting>
  <conditionalFormatting sqref="K41 K43">
    <cfRule type="cellIs" dxfId="2554" priority="1953" operator="equal">
      <formula>"NO VAR"</formula>
    </cfRule>
  </conditionalFormatting>
  <conditionalFormatting sqref="K41 K43">
    <cfRule type="cellIs" dxfId="2553" priority="1952" operator="equal">
      <formula>"HIDE-NO VAR"</formula>
    </cfRule>
  </conditionalFormatting>
  <conditionalFormatting sqref="K41 K43">
    <cfRule type="cellIs" dxfId="2552" priority="1951" operator="equal">
      <formula>"NO VAR"</formula>
    </cfRule>
  </conditionalFormatting>
  <conditionalFormatting sqref="K41 K43">
    <cfRule type="cellIs" dxfId="2551" priority="1950" operator="equal">
      <formula>"HIDE-NO VAR"</formula>
    </cfRule>
  </conditionalFormatting>
  <conditionalFormatting sqref="K41 K43">
    <cfRule type="cellIs" dxfId="2550" priority="1949" operator="equal">
      <formula>"NO VAR"</formula>
    </cfRule>
  </conditionalFormatting>
  <conditionalFormatting sqref="K41 K43">
    <cfRule type="cellIs" dxfId="2549" priority="1948" operator="equal">
      <formula>"NO VAR"</formula>
    </cfRule>
  </conditionalFormatting>
  <conditionalFormatting sqref="K41 K43">
    <cfRule type="cellIs" dxfId="2548" priority="1947" operator="equal">
      <formula>"HIDE-NO VAR"</formula>
    </cfRule>
  </conditionalFormatting>
  <conditionalFormatting sqref="K41 K43">
    <cfRule type="cellIs" dxfId="2547" priority="1946" operator="equal">
      <formula>"NO VAR"</formula>
    </cfRule>
  </conditionalFormatting>
  <conditionalFormatting sqref="K41 K43">
    <cfRule type="cellIs" dxfId="2546" priority="1945" operator="equal">
      <formula>"NO VAR"</formula>
    </cfRule>
  </conditionalFormatting>
  <conditionalFormatting sqref="K41 K43">
    <cfRule type="cellIs" dxfId="2545" priority="1944" operator="equal">
      <formula>"HIDE-NO VAR"</formula>
    </cfRule>
  </conditionalFormatting>
  <conditionalFormatting sqref="K41 K43">
    <cfRule type="cellIs" dxfId="2544" priority="1943" operator="equal">
      <formula>"NO VAR"</formula>
    </cfRule>
  </conditionalFormatting>
  <conditionalFormatting sqref="K41 K43">
    <cfRule type="cellIs" dxfId="2543" priority="1942" operator="equal">
      <formula>"NO VAR"</formula>
    </cfRule>
  </conditionalFormatting>
  <conditionalFormatting sqref="K41 K43">
    <cfRule type="cellIs" dxfId="2542" priority="1941" operator="equal">
      <formula>"HIDE-NO VAR"</formula>
    </cfRule>
  </conditionalFormatting>
  <conditionalFormatting sqref="K41 K43">
    <cfRule type="cellIs" dxfId="2541" priority="1940" operator="equal">
      <formula>"NO VAR"</formula>
    </cfRule>
  </conditionalFormatting>
  <conditionalFormatting sqref="K41 K43">
    <cfRule type="cellIs" dxfId="2540" priority="1939" operator="equal">
      <formula>"NO VAR"</formula>
    </cfRule>
  </conditionalFormatting>
  <conditionalFormatting sqref="K41 K43">
    <cfRule type="cellIs" dxfId="2539" priority="1938" operator="equal">
      <formula>"HIDE-NO VAR"</formula>
    </cfRule>
  </conditionalFormatting>
  <conditionalFormatting sqref="K41 K43">
    <cfRule type="cellIs" dxfId="2538" priority="1937" operator="equal">
      <formula>"NO VAR"</formula>
    </cfRule>
  </conditionalFormatting>
  <conditionalFormatting sqref="K41 K43">
    <cfRule type="cellIs" dxfId="2537" priority="1936" operator="equal">
      <formula>"NO VAR"</formula>
    </cfRule>
  </conditionalFormatting>
  <conditionalFormatting sqref="K41 K43">
    <cfRule type="cellIs" dxfId="2536" priority="1935" operator="equal">
      <formula>"HIDE-NO VAR"</formula>
    </cfRule>
  </conditionalFormatting>
  <conditionalFormatting sqref="K41 K43">
    <cfRule type="cellIs" dxfId="2535" priority="1934" operator="equal">
      <formula>"NO VAR"</formula>
    </cfRule>
  </conditionalFormatting>
  <conditionalFormatting sqref="K41 K43">
    <cfRule type="cellIs" dxfId="2534" priority="1933" operator="equal">
      <formula>"NO VAR"</formula>
    </cfRule>
  </conditionalFormatting>
  <conditionalFormatting sqref="K41 K43">
    <cfRule type="cellIs" dxfId="2533" priority="1932" operator="equal">
      <formula>"HIDE-NO VAR"</formula>
    </cfRule>
  </conditionalFormatting>
  <conditionalFormatting sqref="K41 K43">
    <cfRule type="cellIs" dxfId="2532" priority="1931" operator="equal">
      <formula>"NO VAR"</formula>
    </cfRule>
  </conditionalFormatting>
  <conditionalFormatting sqref="K41 K43">
    <cfRule type="cellIs" dxfId="2531" priority="1930" operator="equal">
      <formula>"NO VAR"</formula>
    </cfRule>
  </conditionalFormatting>
  <conditionalFormatting sqref="K41 K43">
    <cfRule type="cellIs" dxfId="2530" priority="1929" operator="equal">
      <formula>"HIDE-NO VAR"</formula>
    </cfRule>
  </conditionalFormatting>
  <conditionalFormatting sqref="K41 K43">
    <cfRule type="cellIs" dxfId="2529" priority="1928" operator="equal">
      <formula>"NO VAR"</formula>
    </cfRule>
  </conditionalFormatting>
  <conditionalFormatting sqref="K41 K43">
    <cfRule type="cellIs" dxfId="2528" priority="1927" operator="equal">
      <formula>"NO VAR"</formula>
    </cfRule>
  </conditionalFormatting>
  <conditionalFormatting sqref="K41 K43">
    <cfRule type="cellIs" dxfId="2527" priority="1926" operator="equal">
      <formula>"HIDE-NO VAR"</formula>
    </cfRule>
  </conditionalFormatting>
  <conditionalFormatting sqref="K41 K43">
    <cfRule type="cellIs" dxfId="2526" priority="1925" operator="equal">
      <formula>"NO VAR"</formula>
    </cfRule>
  </conditionalFormatting>
  <conditionalFormatting sqref="K41 K43">
    <cfRule type="cellIs" dxfId="2525" priority="1924" operator="equal">
      <formula>"NO VAR"</formula>
    </cfRule>
  </conditionalFormatting>
  <conditionalFormatting sqref="K41 K43">
    <cfRule type="cellIs" dxfId="2524" priority="1923" operator="equal">
      <formula>"HIDE-NO VAR"</formula>
    </cfRule>
  </conditionalFormatting>
  <conditionalFormatting sqref="K41 K43">
    <cfRule type="cellIs" dxfId="2523" priority="1922" operator="equal">
      <formula>"NO VAR"</formula>
    </cfRule>
  </conditionalFormatting>
  <conditionalFormatting sqref="K41 K43">
    <cfRule type="cellIs" dxfId="2522" priority="1921" operator="equal">
      <formula>"NO VAR"</formula>
    </cfRule>
  </conditionalFormatting>
  <conditionalFormatting sqref="K41 K43">
    <cfRule type="cellIs" dxfId="2521" priority="1920" operator="equal">
      <formula>"HIDE-NO VAR"</formula>
    </cfRule>
  </conditionalFormatting>
  <conditionalFormatting sqref="K41 K43">
    <cfRule type="cellIs" dxfId="2520" priority="1919" operator="equal">
      <formula>"NO VAR"</formula>
    </cfRule>
  </conditionalFormatting>
  <conditionalFormatting sqref="K41 K43">
    <cfRule type="cellIs" dxfId="2519" priority="1918" operator="equal">
      <formula>"NO VAR"</formula>
    </cfRule>
  </conditionalFormatting>
  <conditionalFormatting sqref="K41 K43">
    <cfRule type="cellIs" dxfId="2518" priority="1917" operator="equal">
      <formula>"INCORRECT LINE BEING PICKED UP"</formula>
    </cfRule>
  </conditionalFormatting>
  <conditionalFormatting sqref="J42">
    <cfRule type="cellIs" dxfId="2517" priority="1916" operator="equal">
      <formula>"NO VAR"</formula>
    </cfRule>
  </conditionalFormatting>
  <conditionalFormatting sqref="J42">
    <cfRule type="cellIs" dxfId="2516" priority="1915" operator="equal">
      <formula>"HIDE-NO VAR"</formula>
    </cfRule>
  </conditionalFormatting>
  <conditionalFormatting sqref="J42">
    <cfRule type="cellIs" dxfId="2515" priority="1914" operator="equal">
      <formula>"ERROR "</formula>
    </cfRule>
  </conditionalFormatting>
  <conditionalFormatting sqref="J42">
    <cfRule type="cellIs" dxfId="2514" priority="1913" operator="equal">
      <formula>"HIDE-NO VAR"</formula>
    </cfRule>
  </conditionalFormatting>
  <conditionalFormatting sqref="J42">
    <cfRule type="cellIs" dxfId="2513" priority="1912" operator="equal">
      <formula>"HIDE-NO VAR"</formula>
    </cfRule>
  </conditionalFormatting>
  <conditionalFormatting sqref="J42">
    <cfRule type="cellIs" dxfId="2512" priority="1911" operator="equal">
      <formula>"NO VAR"</formula>
    </cfRule>
  </conditionalFormatting>
  <conditionalFormatting sqref="J42">
    <cfRule type="cellIs" dxfId="2511" priority="1910" operator="equal">
      <formula>"HIDE-NO VAR"</formula>
    </cfRule>
  </conditionalFormatting>
  <conditionalFormatting sqref="J42">
    <cfRule type="cellIs" dxfId="2510" priority="1909" operator="equal">
      <formula>"NO VAR"</formula>
    </cfRule>
  </conditionalFormatting>
  <conditionalFormatting sqref="J42">
    <cfRule type="cellIs" dxfId="2509" priority="1908" operator="equal">
      <formula>"HIDE-NO VAR"</formula>
    </cfRule>
  </conditionalFormatting>
  <conditionalFormatting sqref="J42">
    <cfRule type="cellIs" dxfId="2508" priority="1907" operator="equal">
      <formula>"NO VAR"</formula>
    </cfRule>
  </conditionalFormatting>
  <conditionalFormatting sqref="J42">
    <cfRule type="cellIs" dxfId="2507" priority="1906" operator="equal">
      <formula>"NO VAR"</formula>
    </cfRule>
  </conditionalFormatting>
  <conditionalFormatting sqref="J42">
    <cfRule type="cellIs" dxfId="2506" priority="1905" operator="equal">
      <formula>"HIDE-NO VAR"</formula>
    </cfRule>
  </conditionalFormatting>
  <conditionalFormatting sqref="J42">
    <cfRule type="cellIs" dxfId="2505" priority="1904" operator="equal">
      <formula>"NO VAR"</formula>
    </cfRule>
  </conditionalFormatting>
  <conditionalFormatting sqref="J42">
    <cfRule type="cellIs" dxfId="2504" priority="1903" operator="equal">
      <formula>"NO VAR"</formula>
    </cfRule>
  </conditionalFormatting>
  <conditionalFormatting sqref="J42">
    <cfRule type="cellIs" dxfId="2503" priority="1902" operator="equal">
      <formula>"HIDE-NO VAR"</formula>
    </cfRule>
  </conditionalFormatting>
  <conditionalFormatting sqref="J42">
    <cfRule type="cellIs" dxfId="2502" priority="1901" operator="equal">
      <formula>"NO VAR"</formula>
    </cfRule>
  </conditionalFormatting>
  <conditionalFormatting sqref="J42">
    <cfRule type="cellIs" dxfId="2501" priority="1900" operator="equal">
      <formula>"NO VAR"</formula>
    </cfRule>
  </conditionalFormatting>
  <conditionalFormatting sqref="J42">
    <cfRule type="cellIs" dxfId="2500" priority="1899" operator="equal">
      <formula>"HIDE-NO VAR"</formula>
    </cfRule>
  </conditionalFormatting>
  <conditionalFormatting sqref="J42">
    <cfRule type="cellIs" dxfId="2499" priority="1898" operator="equal">
      <formula>"NO VAR"</formula>
    </cfRule>
  </conditionalFormatting>
  <conditionalFormatting sqref="J42">
    <cfRule type="cellIs" dxfId="2498" priority="1897" operator="equal">
      <formula>"NO VAR"</formula>
    </cfRule>
  </conditionalFormatting>
  <conditionalFormatting sqref="J42">
    <cfRule type="cellIs" dxfId="2497" priority="1896" operator="equal">
      <formula>"HIDE-NO VAR"</formula>
    </cfRule>
  </conditionalFormatting>
  <conditionalFormatting sqref="J42">
    <cfRule type="cellIs" dxfId="2496" priority="1895" operator="equal">
      <formula>"NO VAR"</formula>
    </cfRule>
  </conditionalFormatting>
  <conditionalFormatting sqref="J42">
    <cfRule type="cellIs" dxfId="2495" priority="1894" operator="equal">
      <formula>"NO VAR"</formula>
    </cfRule>
  </conditionalFormatting>
  <conditionalFormatting sqref="J42">
    <cfRule type="cellIs" dxfId="2494" priority="1893" operator="equal">
      <formula>"HIDE-NO VAR"</formula>
    </cfRule>
  </conditionalFormatting>
  <conditionalFormatting sqref="J42">
    <cfRule type="cellIs" dxfId="2493" priority="1892" operator="equal">
      <formula>"NO VAR"</formula>
    </cfRule>
  </conditionalFormatting>
  <conditionalFormatting sqref="J42">
    <cfRule type="cellIs" dxfId="2492" priority="1891" operator="equal">
      <formula>"NO VAR"</formula>
    </cfRule>
  </conditionalFormatting>
  <conditionalFormatting sqref="J42">
    <cfRule type="cellIs" dxfId="2491" priority="1890" operator="equal">
      <formula>"HIDE-NO VAR"</formula>
    </cfRule>
  </conditionalFormatting>
  <conditionalFormatting sqref="J42">
    <cfRule type="cellIs" dxfId="2490" priority="1889" operator="equal">
      <formula>"NO VAR"</formula>
    </cfRule>
  </conditionalFormatting>
  <conditionalFormatting sqref="J42">
    <cfRule type="cellIs" dxfId="2489" priority="1888" operator="equal">
      <formula>"NO VAR"</formula>
    </cfRule>
  </conditionalFormatting>
  <conditionalFormatting sqref="J42">
    <cfRule type="cellIs" dxfId="2488" priority="1887" operator="equal">
      <formula>"HIDE-NO VAR"</formula>
    </cfRule>
  </conditionalFormatting>
  <conditionalFormatting sqref="J42">
    <cfRule type="cellIs" dxfId="2487" priority="1886" operator="equal">
      <formula>"NO VAR"</formula>
    </cfRule>
  </conditionalFormatting>
  <conditionalFormatting sqref="J42">
    <cfRule type="cellIs" dxfId="2486" priority="1885" operator="equal">
      <formula>"NO VAR"</formula>
    </cfRule>
  </conditionalFormatting>
  <conditionalFormatting sqref="K42">
    <cfRule type="cellIs" dxfId="2485" priority="1884" operator="equal">
      <formula>"NO VAR"</formula>
    </cfRule>
  </conditionalFormatting>
  <conditionalFormatting sqref="K42">
    <cfRule type="cellIs" dxfId="2484" priority="1883" operator="equal">
      <formula>"HIDE-NO VAR"</formula>
    </cfRule>
  </conditionalFormatting>
  <conditionalFormatting sqref="K42">
    <cfRule type="cellIs" dxfId="2483" priority="1882" operator="equal">
      <formula>"ERROR "</formula>
    </cfRule>
  </conditionalFormatting>
  <conditionalFormatting sqref="K42">
    <cfRule type="cellIs" dxfId="2482" priority="1881" operator="equal">
      <formula>"HIDE-NO VAR"</formula>
    </cfRule>
  </conditionalFormatting>
  <conditionalFormatting sqref="K42">
    <cfRule type="cellIs" dxfId="2481" priority="1880" operator="equal">
      <formula>"HIDE-NO VAR"</formula>
    </cfRule>
  </conditionalFormatting>
  <conditionalFormatting sqref="K42">
    <cfRule type="cellIs" dxfId="2480" priority="1879" operator="equal">
      <formula>"NO VAR"</formula>
    </cfRule>
  </conditionalFormatting>
  <conditionalFormatting sqref="K42">
    <cfRule type="cellIs" dxfId="2479" priority="1878" operator="equal">
      <formula>"HIDE-NO VAR"</formula>
    </cfRule>
  </conditionalFormatting>
  <conditionalFormatting sqref="K42">
    <cfRule type="cellIs" dxfId="2478" priority="1877" operator="equal">
      <formula>"NO VAR"</formula>
    </cfRule>
  </conditionalFormatting>
  <conditionalFormatting sqref="K42">
    <cfRule type="cellIs" dxfId="2477" priority="1876" operator="equal">
      <formula>"HIDE-NO VAR"</formula>
    </cfRule>
  </conditionalFormatting>
  <conditionalFormatting sqref="K42">
    <cfRule type="cellIs" dxfId="2476" priority="1875" operator="equal">
      <formula>"NO VAR"</formula>
    </cfRule>
  </conditionalFormatting>
  <conditionalFormatting sqref="K42">
    <cfRule type="cellIs" dxfId="2475" priority="1874" operator="equal">
      <formula>"NO VAR"</formula>
    </cfRule>
  </conditionalFormatting>
  <conditionalFormatting sqref="K42">
    <cfRule type="cellIs" dxfId="2474" priority="1873" operator="equal">
      <formula>"HIDE-NO VAR"</formula>
    </cfRule>
  </conditionalFormatting>
  <conditionalFormatting sqref="K42">
    <cfRule type="cellIs" dxfId="2473" priority="1872" operator="equal">
      <formula>"NO VAR"</formula>
    </cfRule>
  </conditionalFormatting>
  <conditionalFormatting sqref="K42">
    <cfRule type="cellIs" dxfId="2472" priority="1871" operator="equal">
      <formula>"NO VAR"</formula>
    </cfRule>
  </conditionalFormatting>
  <conditionalFormatting sqref="K42">
    <cfRule type="cellIs" dxfId="2471" priority="1870" operator="equal">
      <formula>"HIDE-NO VAR"</formula>
    </cfRule>
  </conditionalFormatting>
  <conditionalFormatting sqref="K42">
    <cfRule type="cellIs" dxfId="2470" priority="1869" operator="equal">
      <formula>"NO VAR"</formula>
    </cfRule>
  </conditionalFormatting>
  <conditionalFormatting sqref="K42">
    <cfRule type="cellIs" dxfId="2469" priority="1868" operator="equal">
      <formula>"NO VAR"</formula>
    </cfRule>
  </conditionalFormatting>
  <conditionalFormatting sqref="K42">
    <cfRule type="cellIs" dxfId="2468" priority="1867" operator="equal">
      <formula>"HIDE-NO VAR"</formula>
    </cfRule>
  </conditionalFormatting>
  <conditionalFormatting sqref="K42">
    <cfRule type="cellIs" dxfId="2467" priority="1866" operator="equal">
      <formula>"NO VAR"</formula>
    </cfRule>
  </conditionalFormatting>
  <conditionalFormatting sqref="K42">
    <cfRule type="cellIs" dxfId="2466" priority="1865" operator="equal">
      <formula>"NO VAR"</formula>
    </cfRule>
  </conditionalFormatting>
  <conditionalFormatting sqref="K42">
    <cfRule type="cellIs" dxfId="2465" priority="1864" operator="equal">
      <formula>"HIDE-NO VAR"</formula>
    </cfRule>
  </conditionalFormatting>
  <conditionalFormatting sqref="K42">
    <cfRule type="cellIs" dxfId="2464" priority="1863" operator="equal">
      <formula>"NO VAR"</formula>
    </cfRule>
  </conditionalFormatting>
  <conditionalFormatting sqref="K42">
    <cfRule type="cellIs" dxfId="2463" priority="1862" operator="equal">
      <formula>"NO VAR"</formula>
    </cfRule>
  </conditionalFormatting>
  <conditionalFormatting sqref="K42">
    <cfRule type="cellIs" dxfId="2462" priority="1861" operator="equal">
      <formula>"HIDE-NO VAR"</formula>
    </cfRule>
  </conditionalFormatting>
  <conditionalFormatting sqref="K42">
    <cfRule type="cellIs" dxfId="2461" priority="1860" operator="equal">
      <formula>"NO VAR"</formula>
    </cfRule>
  </conditionalFormatting>
  <conditionalFormatting sqref="K42">
    <cfRule type="cellIs" dxfId="2460" priority="1859" operator="equal">
      <formula>"NO VAR"</formula>
    </cfRule>
  </conditionalFormatting>
  <conditionalFormatting sqref="K42">
    <cfRule type="cellIs" dxfId="2459" priority="1858" operator="equal">
      <formula>"HIDE-NO VAR"</formula>
    </cfRule>
  </conditionalFormatting>
  <conditionalFormatting sqref="K42">
    <cfRule type="cellIs" dxfId="2458" priority="1857" operator="equal">
      <formula>"NO VAR"</formula>
    </cfRule>
  </conditionalFormatting>
  <conditionalFormatting sqref="K42">
    <cfRule type="cellIs" dxfId="2457" priority="1856" operator="equal">
      <formula>"NO VAR"</formula>
    </cfRule>
  </conditionalFormatting>
  <conditionalFormatting sqref="K42">
    <cfRule type="cellIs" dxfId="2456" priority="1855" operator="equal">
      <formula>"HIDE-NO VAR"</formula>
    </cfRule>
  </conditionalFormatting>
  <conditionalFormatting sqref="K42">
    <cfRule type="cellIs" dxfId="2455" priority="1854" operator="equal">
      <formula>"NO VAR"</formula>
    </cfRule>
  </conditionalFormatting>
  <conditionalFormatting sqref="K42">
    <cfRule type="cellIs" dxfId="2454" priority="1853" operator="equal">
      <formula>"NO VAR"</formula>
    </cfRule>
  </conditionalFormatting>
  <conditionalFormatting sqref="K42">
    <cfRule type="cellIs" dxfId="2453" priority="1852" operator="equal">
      <formula>"HIDE-NO VAR"</formula>
    </cfRule>
  </conditionalFormatting>
  <conditionalFormatting sqref="K42">
    <cfRule type="cellIs" dxfId="2452" priority="1851" operator="equal">
      <formula>"NO VAR"</formula>
    </cfRule>
  </conditionalFormatting>
  <conditionalFormatting sqref="K42">
    <cfRule type="cellIs" dxfId="2451" priority="1850" operator="equal">
      <formula>"NO VAR"</formula>
    </cfRule>
  </conditionalFormatting>
  <conditionalFormatting sqref="K42">
    <cfRule type="cellIs" dxfId="2450" priority="1849" operator="equal">
      <formula>"HIDE-NO VAR"</formula>
    </cfRule>
  </conditionalFormatting>
  <conditionalFormatting sqref="K42">
    <cfRule type="cellIs" dxfId="2449" priority="1848" operator="equal">
      <formula>"NO VAR"</formula>
    </cfRule>
  </conditionalFormatting>
  <conditionalFormatting sqref="K42">
    <cfRule type="cellIs" dxfId="2448" priority="1847" operator="equal">
      <formula>"NO VAR"</formula>
    </cfRule>
  </conditionalFormatting>
  <conditionalFormatting sqref="K42">
    <cfRule type="cellIs" dxfId="2447" priority="1846" operator="equal">
      <formula>"HIDE-NO VAR"</formula>
    </cfRule>
  </conditionalFormatting>
  <conditionalFormatting sqref="K42">
    <cfRule type="cellIs" dxfId="2446" priority="1845" operator="equal">
      <formula>"NO VAR"</formula>
    </cfRule>
  </conditionalFormatting>
  <conditionalFormatting sqref="K42">
    <cfRule type="cellIs" dxfId="2445" priority="1844" operator="equal">
      <formula>"NO VAR"</formula>
    </cfRule>
  </conditionalFormatting>
  <conditionalFormatting sqref="K42">
    <cfRule type="cellIs" dxfId="2444" priority="1843" operator="equal">
      <formula>"INCORRECT LINE BEING PICKED UP"</formula>
    </cfRule>
  </conditionalFormatting>
  <conditionalFormatting sqref="B43">
    <cfRule type="cellIs" dxfId="2443" priority="1842" operator="equal">
      <formula>"HIDE "</formula>
    </cfRule>
  </conditionalFormatting>
  <conditionalFormatting sqref="A48:B48 D48 A49">
    <cfRule type="cellIs" dxfId="2442" priority="1840" operator="equal">
      <formula>"Hide No Variance"</formula>
    </cfRule>
  </conditionalFormatting>
  <conditionalFormatting sqref="D50:E50">
    <cfRule type="cellIs" dxfId="2441" priority="1839" operator="equal">
      <formula>"HIDE "</formula>
    </cfRule>
  </conditionalFormatting>
  <conditionalFormatting sqref="J50">
    <cfRule type="cellIs" dxfId="2440" priority="1837" operator="equal">
      <formula>"NO VAR"</formula>
    </cfRule>
  </conditionalFormatting>
  <conditionalFormatting sqref="J52">
    <cfRule type="cellIs" dxfId="2439" priority="1035" operator="equal">
      <formula>"HIDE-NO VAR"</formula>
    </cfRule>
  </conditionalFormatting>
  <conditionalFormatting sqref="J52">
    <cfRule type="cellIs" dxfId="2438" priority="1032" operator="equal">
      <formula>"NO VAR"</formula>
    </cfRule>
  </conditionalFormatting>
  <conditionalFormatting sqref="J52">
    <cfRule type="cellIs" dxfId="2437" priority="1030" operator="equal">
      <formula>"NO VAR"</formula>
    </cfRule>
  </conditionalFormatting>
  <conditionalFormatting sqref="J51">
    <cfRule type="cellIs" dxfId="2436" priority="1025" operator="equal">
      <formula>"HIDE-NO VAR"</formula>
    </cfRule>
  </conditionalFormatting>
  <conditionalFormatting sqref="J51">
    <cfRule type="cellIs" dxfId="2435" priority="1024" operator="equal">
      <formula>"NO VAR"</formula>
    </cfRule>
  </conditionalFormatting>
  <conditionalFormatting sqref="J51">
    <cfRule type="cellIs" dxfId="2434" priority="1023" operator="equal">
      <formula>"NO VAR"</formula>
    </cfRule>
  </conditionalFormatting>
  <conditionalFormatting sqref="J51">
    <cfRule type="cellIs" dxfId="2433" priority="1019" operator="equal">
      <formula>"HIDE-NO VAR"</formula>
    </cfRule>
  </conditionalFormatting>
  <conditionalFormatting sqref="J51">
    <cfRule type="cellIs" dxfId="2432" priority="1018" operator="equal">
      <formula>"NO VAR"</formula>
    </cfRule>
  </conditionalFormatting>
  <conditionalFormatting sqref="J51">
    <cfRule type="cellIs" dxfId="2431" priority="1017" operator="equal">
      <formula>"NO VAR"</formula>
    </cfRule>
  </conditionalFormatting>
  <conditionalFormatting sqref="J51">
    <cfRule type="cellIs" dxfId="2430" priority="1016" operator="equal">
      <formula>"HIDE-NO VAR"</formula>
    </cfRule>
  </conditionalFormatting>
  <conditionalFormatting sqref="J51">
    <cfRule type="cellIs" dxfId="2429" priority="1015" operator="equal">
      <formula>"NO VAR"</formula>
    </cfRule>
  </conditionalFormatting>
  <conditionalFormatting sqref="J51">
    <cfRule type="cellIs" dxfId="2428" priority="1014" operator="equal">
      <formula>"NO VAR"</formula>
    </cfRule>
  </conditionalFormatting>
  <conditionalFormatting sqref="J52">
    <cfRule type="cellIs" dxfId="2427" priority="1001" operator="equal">
      <formula>"HIDE-NO VAR"</formula>
    </cfRule>
  </conditionalFormatting>
  <conditionalFormatting sqref="J52">
    <cfRule type="cellIs" dxfId="2426" priority="1000" operator="equal">
      <formula>"HIDE-NO VAR"</formula>
    </cfRule>
  </conditionalFormatting>
  <conditionalFormatting sqref="J52">
    <cfRule type="cellIs" dxfId="2425" priority="999" operator="equal">
      <formula>"NO VAR"</formula>
    </cfRule>
  </conditionalFormatting>
  <conditionalFormatting sqref="J52">
    <cfRule type="cellIs" dxfId="2424" priority="998" operator="equal">
      <formula>"HIDE-NO VAR"</formula>
    </cfRule>
  </conditionalFormatting>
  <conditionalFormatting sqref="J52">
    <cfRule type="cellIs" dxfId="2423" priority="997" operator="equal">
      <formula>"NO VAR"</formula>
    </cfRule>
  </conditionalFormatting>
  <conditionalFormatting sqref="J52">
    <cfRule type="cellIs" dxfId="2422" priority="996" operator="equal">
      <formula>"HIDE-NO VAR"</formula>
    </cfRule>
  </conditionalFormatting>
  <conditionalFormatting sqref="J52">
    <cfRule type="cellIs" dxfId="2421" priority="995" operator="equal">
      <formula>"NO VAR"</formula>
    </cfRule>
  </conditionalFormatting>
  <conditionalFormatting sqref="J52">
    <cfRule type="cellIs" dxfId="2420" priority="994" operator="equal">
      <formula>"NO VAR"</formula>
    </cfRule>
  </conditionalFormatting>
  <conditionalFormatting sqref="K50">
    <cfRule type="cellIs" dxfId="2419" priority="1785" operator="equal">
      <formula>"NO VAR"</formula>
    </cfRule>
  </conditionalFormatting>
  <conditionalFormatting sqref="K52">
    <cfRule type="cellIs" dxfId="2418" priority="983" operator="equal">
      <formula>"HIDE-NO VAR"</formula>
    </cfRule>
  </conditionalFormatting>
  <conditionalFormatting sqref="K52">
    <cfRule type="cellIs" dxfId="2417" priority="980" operator="equal">
      <formula>"NO VAR"</formula>
    </cfRule>
  </conditionalFormatting>
  <conditionalFormatting sqref="K52">
    <cfRule type="cellIs" dxfId="2416" priority="978" operator="equal">
      <formula>"NO VAR"</formula>
    </cfRule>
  </conditionalFormatting>
  <conditionalFormatting sqref="K51">
    <cfRule type="cellIs" dxfId="2415" priority="973" operator="equal">
      <formula>"HIDE-NO VAR"</formula>
    </cfRule>
  </conditionalFormatting>
  <conditionalFormatting sqref="K51">
    <cfRule type="cellIs" dxfId="2414" priority="972" operator="equal">
      <formula>"NO VAR"</formula>
    </cfRule>
  </conditionalFormatting>
  <conditionalFormatting sqref="K51">
    <cfRule type="cellIs" dxfId="2413" priority="971" operator="equal">
      <formula>"NO VAR"</formula>
    </cfRule>
  </conditionalFormatting>
  <conditionalFormatting sqref="K51">
    <cfRule type="cellIs" dxfId="2412" priority="967" operator="equal">
      <formula>"HIDE-NO VAR"</formula>
    </cfRule>
  </conditionalFormatting>
  <conditionalFormatting sqref="K51">
    <cfRule type="cellIs" dxfId="2411" priority="966" operator="equal">
      <formula>"NO VAR"</formula>
    </cfRule>
  </conditionalFormatting>
  <conditionalFormatting sqref="K51">
    <cfRule type="cellIs" dxfId="2410" priority="965" operator="equal">
      <formula>"NO VAR"</formula>
    </cfRule>
  </conditionalFormatting>
  <conditionalFormatting sqref="K51">
    <cfRule type="cellIs" dxfId="2409" priority="964" operator="equal">
      <formula>"HIDE-NO VAR"</formula>
    </cfRule>
  </conditionalFormatting>
  <conditionalFormatting sqref="K51">
    <cfRule type="cellIs" dxfId="2408" priority="963" operator="equal">
      <formula>"NO VAR"</formula>
    </cfRule>
  </conditionalFormatting>
  <conditionalFormatting sqref="K51">
    <cfRule type="cellIs" dxfId="2407" priority="962" operator="equal">
      <formula>"NO VAR"</formula>
    </cfRule>
  </conditionalFormatting>
  <conditionalFormatting sqref="K52">
    <cfRule type="cellIs" dxfId="2406" priority="949" operator="equal">
      <formula>"HIDE-NO VAR"</formula>
    </cfRule>
  </conditionalFormatting>
  <conditionalFormatting sqref="K52">
    <cfRule type="cellIs" dxfId="2405" priority="948" operator="equal">
      <formula>"HIDE-NO VAR"</formula>
    </cfRule>
  </conditionalFormatting>
  <conditionalFormatting sqref="K52">
    <cfRule type="cellIs" dxfId="2404" priority="947" operator="equal">
      <formula>"NO VAR"</formula>
    </cfRule>
  </conditionalFormatting>
  <conditionalFormatting sqref="K52">
    <cfRule type="cellIs" dxfId="2403" priority="946" operator="equal">
      <formula>"HIDE-NO VAR"</formula>
    </cfRule>
  </conditionalFormatting>
  <conditionalFormatting sqref="K52">
    <cfRule type="cellIs" dxfId="2402" priority="945" operator="equal">
      <formula>"NO VAR"</formula>
    </cfRule>
  </conditionalFormatting>
  <conditionalFormatting sqref="K52">
    <cfRule type="cellIs" dxfId="2401" priority="944" operator="equal">
      <formula>"HIDE-NO VAR"</formula>
    </cfRule>
  </conditionalFormatting>
  <conditionalFormatting sqref="K52">
    <cfRule type="cellIs" dxfId="2400" priority="943" operator="equal">
      <formula>"NO VAR"</formula>
    </cfRule>
  </conditionalFormatting>
  <conditionalFormatting sqref="K52">
    <cfRule type="cellIs" dxfId="2399" priority="942" operator="equal">
      <formula>"NO VAR"</formula>
    </cfRule>
  </conditionalFormatting>
  <conditionalFormatting sqref="B58:B59">
    <cfRule type="cellIs" dxfId="2398" priority="847" operator="equal">
      <formula>"HIDE "</formula>
    </cfRule>
  </conditionalFormatting>
  <conditionalFormatting sqref="B61:B63 E61:E63">
    <cfRule type="cellIs" dxfId="2397" priority="846" operator="equal">
      <formula>"HIDE "</formula>
    </cfRule>
  </conditionalFormatting>
  <conditionalFormatting sqref="J61:J63">
    <cfRule type="cellIs" dxfId="2396" priority="844" operator="equal">
      <formula>"NO VAR"</formula>
    </cfRule>
  </conditionalFormatting>
  <conditionalFormatting sqref="J61:J63">
    <cfRule type="cellIs" dxfId="2395" priority="843" operator="equal">
      <formula>"HIDE-NO VAR"</formula>
    </cfRule>
  </conditionalFormatting>
  <conditionalFormatting sqref="J61:J63">
    <cfRule type="cellIs" dxfId="2394" priority="842" operator="equal">
      <formula>"ERROR "</formula>
    </cfRule>
  </conditionalFormatting>
  <conditionalFormatting sqref="J61:J63">
    <cfRule type="cellIs" dxfId="2393" priority="841" operator="equal">
      <formula>"HIDE-NO VAR"</formula>
    </cfRule>
  </conditionalFormatting>
  <conditionalFormatting sqref="J61:J63">
    <cfRule type="cellIs" dxfId="2392" priority="840" operator="equal">
      <formula>"HIDE-NO VAR"</formula>
    </cfRule>
  </conditionalFormatting>
  <conditionalFormatting sqref="J61:J63">
    <cfRule type="cellIs" dxfId="2391" priority="839" operator="equal">
      <formula>"NO VAR"</formula>
    </cfRule>
  </conditionalFormatting>
  <conditionalFormatting sqref="J61:J63">
    <cfRule type="cellIs" dxfId="2390" priority="838" operator="equal">
      <formula>"HIDE-NO VAR"</formula>
    </cfRule>
  </conditionalFormatting>
  <conditionalFormatting sqref="J61:J63">
    <cfRule type="cellIs" dxfId="2389" priority="837" operator="equal">
      <formula>"NO VAR"</formula>
    </cfRule>
  </conditionalFormatting>
  <conditionalFormatting sqref="J61:J63">
    <cfRule type="cellIs" dxfId="2388" priority="836" operator="equal">
      <formula>"HIDE-NO VAR"</formula>
    </cfRule>
  </conditionalFormatting>
  <conditionalFormatting sqref="J61:J63">
    <cfRule type="cellIs" dxfId="2387" priority="835" operator="equal">
      <formula>"NO VAR"</formula>
    </cfRule>
  </conditionalFormatting>
  <conditionalFormatting sqref="J61:J63">
    <cfRule type="cellIs" dxfId="2386" priority="834" operator="equal">
      <formula>"NO VAR"</formula>
    </cfRule>
  </conditionalFormatting>
  <conditionalFormatting sqref="J61:J63">
    <cfRule type="cellIs" dxfId="2385" priority="833" operator="equal">
      <formula>"HIDE-NO VAR"</formula>
    </cfRule>
  </conditionalFormatting>
  <conditionalFormatting sqref="J61:J63">
    <cfRule type="cellIs" dxfId="2384" priority="832" operator="equal">
      <formula>"NO VAR"</formula>
    </cfRule>
  </conditionalFormatting>
  <conditionalFormatting sqref="J61:J63">
    <cfRule type="cellIs" dxfId="2383" priority="831" operator="equal">
      <formula>"NO VAR"</formula>
    </cfRule>
  </conditionalFormatting>
  <conditionalFormatting sqref="J61:J63">
    <cfRule type="cellIs" dxfId="2382" priority="830" operator="equal">
      <formula>"HIDE-NO VAR"</formula>
    </cfRule>
  </conditionalFormatting>
  <conditionalFormatting sqref="J61:J63">
    <cfRule type="cellIs" dxfId="2381" priority="829" operator="equal">
      <formula>"NO VAR"</formula>
    </cfRule>
  </conditionalFormatting>
  <conditionalFormatting sqref="J61:J63">
    <cfRule type="cellIs" dxfId="2380" priority="828" operator="equal">
      <formula>"NO VAR"</formula>
    </cfRule>
  </conditionalFormatting>
  <conditionalFormatting sqref="J61:J63">
    <cfRule type="cellIs" dxfId="2379" priority="827" operator="equal">
      <formula>"HIDE-NO VAR"</formula>
    </cfRule>
  </conditionalFormatting>
  <conditionalFormatting sqref="J61:J63">
    <cfRule type="cellIs" dxfId="2378" priority="826" operator="equal">
      <formula>"NO VAR"</formula>
    </cfRule>
  </conditionalFormatting>
  <conditionalFormatting sqref="J61:J63">
    <cfRule type="cellIs" dxfId="2377" priority="825" operator="equal">
      <formula>"NO VAR"</formula>
    </cfRule>
  </conditionalFormatting>
  <conditionalFormatting sqref="J61:J63">
    <cfRule type="cellIs" dxfId="2376" priority="824" operator="equal">
      <formula>"HIDE-NO VAR"</formula>
    </cfRule>
  </conditionalFormatting>
  <conditionalFormatting sqref="J61:J63">
    <cfRule type="cellIs" dxfId="2375" priority="823" operator="equal">
      <formula>"NO VAR"</formula>
    </cfRule>
  </conditionalFormatting>
  <conditionalFormatting sqref="J61:J63">
    <cfRule type="cellIs" dxfId="2374" priority="822" operator="equal">
      <formula>"NO VAR"</formula>
    </cfRule>
  </conditionalFormatting>
  <conditionalFormatting sqref="J61:J63">
    <cfRule type="cellIs" dxfId="2373" priority="821" operator="equal">
      <formula>"HIDE-NO VAR"</formula>
    </cfRule>
  </conditionalFormatting>
  <conditionalFormatting sqref="J61:J63">
    <cfRule type="cellIs" dxfId="2372" priority="820" operator="equal">
      <formula>"NO VAR"</formula>
    </cfRule>
  </conditionalFormatting>
  <conditionalFormatting sqref="J61:J63">
    <cfRule type="cellIs" dxfId="2371" priority="819" operator="equal">
      <formula>"NO VAR"</formula>
    </cfRule>
  </conditionalFormatting>
  <conditionalFormatting sqref="J61:J63">
    <cfRule type="cellIs" dxfId="2370" priority="818" operator="equal">
      <formula>"HIDE-NO VAR"</formula>
    </cfRule>
  </conditionalFormatting>
  <conditionalFormatting sqref="J61:J63">
    <cfRule type="cellIs" dxfId="2369" priority="817" operator="equal">
      <formula>"NO VAR"</formula>
    </cfRule>
  </conditionalFormatting>
  <conditionalFormatting sqref="J61:J63">
    <cfRule type="cellIs" dxfId="2368" priority="816" operator="equal">
      <formula>"NO VAR"</formula>
    </cfRule>
  </conditionalFormatting>
  <conditionalFormatting sqref="J61:J63">
    <cfRule type="cellIs" dxfId="2367" priority="815" operator="equal">
      <formula>"HIDE-NO VAR"</formula>
    </cfRule>
  </conditionalFormatting>
  <conditionalFormatting sqref="J61:J63">
    <cfRule type="cellIs" dxfId="2366" priority="814" operator="equal">
      <formula>"NO VAR"</formula>
    </cfRule>
  </conditionalFormatting>
  <conditionalFormatting sqref="J61:J63">
    <cfRule type="cellIs" dxfId="2365" priority="813" operator="equal">
      <formula>"NO VAR"</formula>
    </cfRule>
  </conditionalFormatting>
  <conditionalFormatting sqref="K61:K63">
    <cfRule type="cellIs" dxfId="2364" priority="812" operator="equal">
      <formula>"NO VAR"</formula>
    </cfRule>
  </conditionalFormatting>
  <conditionalFormatting sqref="K61:K63">
    <cfRule type="cellIs" dxfId="2363" priority="811" operator="equal">
      <formula>"HIDE-NO VAR"</formula>
    </cfRule>
  </conditionalFormatting>
  <conditionalFormatting sqref="K61:K63">
    <cfRule type="cellIs" dxfId="2362" priority="810" operator="equal">
      <formula>"ERROR "</formula>
    </cfRule>
  </conditionalFormatting>
  <conditionalFormatting sqref="K61:K63">
    <cfRule type="cellIs" dxfId="2361" priority="809" operator="equal">
      <formula>"HIDE-NO VAR"</formula>
    </cfRule>
  </conditionalFormatting>
  <conditionalFormatting sqref="K61:K63">
    <cfRule type="cellIs" dxfId="2360" priority="808" operator="equal">
      <formula>"HIDE-NO VAR"</formula>
    </cfRule>
  </conditionalFormatting>
  <conditionalFormatting sqref="K61:K63">
    <cfRule type="cellIs" dxfId="2359" priority="807" operator="equal">
      <formula>"NO VAR"</formula>
    </cfRule>
  </conditionalFormatting>
  <conditionalFormatting sqref="K61:K63">
    <cfRule type="cellIs" dxfId="2358" priority="806" operator="equal">
      <formula>"HIDE-NO VAR"</formula>
    </cfRule>
  </conditionalFormatting>
  <conditionalFormatting sqref="K61:K63">
    <cfRule type="cellIs" dxfId="2357" priority="805" operator="equal">
      <formula>"NO VAR"</formula>
    </cfRule>
  </conditionalFormatting>
  <conditionalFormatting sqref="K61:K63">
    <cfRule type="cellIs" dxfId="2356" priority="804" operator="equal">
      <formula>"HIDE-NO VAR"</formula>
    </cfRule>
  </conditionalFormatting>
  <conditionalFormatting sqref="K61:K63">
    <cfRule type="cellIs" dxfId="2355" priority="803" operator="equal">
      <formula>"NO VAR"</formula>
    </cfRule>
  </conditionalFormatting>
  <conditionalFormatting sqref="K61:K63">
    <cfRule type="cellIs" dxfId="2354" priority="802" operator="equal">
      <formula>"NO VAR"</formula>
    </cfRule>
  </conditionalFormatting>
  <conditionalFormatting sqref="K61:K63">
    <cfRule type="cellIs" dxfId="2353" priority="801" operator="equal">
      <formula>"HIDE-NO VAR"</formula>
    </cfRule>
  </conditionalFormatting>
  <conditionalFormatting sqref="K61:K63">
    <cfRule type="cellIs" dxfId="2352" priority="800" operator="equal">
      <formula>"NO VAR"</formula>
    </cfRule>
  </conditionalFormatting>
  <conditionalFormatting sqref="K61:K63">
    <cfRule type="cellIs" dxfId="2351" priority="799" operator="equal">
      <formula>"NO VAR"</formula>
    </cfRule>
  </conditionalFormatting>
  <conditionalFormatting sqref="K61:K63">
    <cfRule type="cellIs" dxfId="2350" priority="798" operator="equal">
      <formula>"HIDE-NO VAR"</formula>
    </cfRule>
  </conditionalFormatting>
  <conditionalFormatting sqref="K61:K63">
    <cfRule type="cellIs" dxfId="2349" priority="797" operator="equal">
      <formula>"NO VAR"</formula>
    </cfRule>
  </conditionalFormatting>
  <conditionalFormatting sqref="K61:K63">
    <cfRule type="cellIs" dxfId="2348" priority="796" operator="equal">
      <formula>"NO VAR"</formula>
    </cfRule>
  </conditionalFormatting>
  <conditionalFormatting sqref="K61:K63">
    <cfRule type="cellIs" dxfId="2347" priority="795" operator="equal">
      <formula>"HIDE-NO VAR"</formula>
    </cfRule>
  </conditionalFormatting>
  <conditionalFormatting sqref="K61:K63">
    <cfRule type="cellIs" dxfId="2346" priority="794" operator="equal">
      <formula>"NO VAR"</formula>
    </cfRule>
  </conditionalFormatting>
  <conditionalFormatting sqref="K61:K63">
    <cfRule type="cellIs" dxfId="2345" priority="793" operator="equal">
      <formula>"NO VAR"</formula>
    </cfRule>
  </conditionalFormatting>
  <conditionalFormatting sqref="K61:K63">
    <cfRule type="cellIs" dxfId="2344" priority="792" operator="equal">
      <formula>"HIDE-NO VAR"</formula>
    </cfRule>
  </conditionalFormatting>
  <conditionalFormatting sqref="K61:K63">
    <cfRule type="cellIs" dxfId="2343" priority="791" operator="equal">
      <formula>"NO VAR"</formula>
    </cfRule>
  </conditionalFormatting>
  <conditionalFormatting sqref="K61:K63">
    <cfRule type="cellIs" dxfId="2342" priority="790" operator="equal">
      <formula>"NO VAR"</formula>
    </cfRule>
  </conditionalFormatting>
  <conditionalFormatting sqref="K61:K63">
    <cfRule type="cellIs" dxfId="2341" priority="789" operator="equal">
      <formula>"HIDE-NO VAR"</formula>
    </cfRule>
  </conditionalFormatting>
  <conditionalFormatting sqref="K61:K63">
    <cfRule type="cellIs" dxfId="2340" priority="788" operator="equal">
      <formula>"NO VAR"</formula>
    </cfRule>
  </conditionalFormatting>
  <conditionalFormatting sqref="K61:K63">
    <cfRule type="cellIs" dxfId="2339" priority="787" operator="equal">
      <formula>"NO VAR"</formula>
    </cfRule>
  </conditionalFormatting>
  <conditionalFormatting sqref="K61:K63">
    <cfRule type="cellIs" dxfId="2338" priority="786" operator="equal">
      <formula>"HIDE-NO VAR"</formula>
    </cfRule>
  </conditionalFormatting>
  <conditionalFormatting sqref="K61:K63">
    <cfRule type="cellIs" dxfId="2337" priority="785" operator="equal">
      <formula>"NO VAR"</formula>
    </cfRule>
  </conditionalFormatting>
  <conditionalFormatting sqref="K61:K63">
    <cfRule type="cellIs" dxfId="2336" priority="784" operator="equal">
      <formula>"NO VAR"</formula>
    </cfRule>
  </conditionalFormatting>
  <conditionalFormatting sqref="K61:K63">
    <cfRule type="cellIs" dxfId="2335" priority="783" operator="equal">
      <formula>"HIDE-NO VAR"</formula>
    </cfRule>
  </conditionalFormatting>
  <conditionalFormatting sqref="K61:K63">
    <cfRule type="cellIs" dxfId="2334" priority="782" operator="equal">
      <formula>"NO VAR"</formula>
    </cfRule>
  </conditionalFormatting>
  <conditionalFormatting sqref="K61:K63">
    <cfRule type="cellIs" dxfId="2333" priority="781" operator="equal">
      <formula>"NO VAR"</formula>
    </cfRule>
  </conditionalFormatting>
  <conditionalFormatting sqref="K61:K63">
    <cfRule type="cellIs" dxfId="2332" priority="780" operator="equal">
      <formula>"HIDE-NO VAR"</formula>
    </cfRule>
  </conditionalFormatting>
  <conditionalFormatting sqref="K61:K63">
    <cfRule type="cellIs" dxfId="2331" priority="779" operator="equal">
      <formula>"NO VAR"</formula>
    </cfRule>
  </conditionalFormatting>
  <conditionalFormatting sqref="K61:K63">
    <cfRule type="cellIs" dxfId="2330" priority="778" operator="equal">
      <formula>"NO VAR"</formula>
    </cfRule>
  </conditionalFormatting>
  <conditionalFormatting sqref="K61:K63">
    <cfRule type="cellIs" dxfId="2329" priority="777" operator="equal">
      <formula>"HIDE-NO VAR"</formula>
    </cfRule>
  </conditionalFormatting>
  <conditionalFormatting sqref="K61:K63">
    <cfRule type="cellIs" dxfId="2328" priority="776" operator="equal">
      <formula>"NO VAR"</formula>
    </cfRule>
  </conditionalFormatting>
  <conditionalFormatting sqref="K61:K63">
    <cfRule type="cellIs" dxfId="2327" priority="775" operator="equal">
      <formula>"NO VAR"</formula>
    </cfRule>
  </conditionalFormatting>
  <conditionalFormatting sqref="K61:K63">
    <cfRule type="cellIs" dxfId="2326" priority="774" operator="equal">
      <formula>"HIDE-NO VAR"</formula>
    </cfRule>
  </conditionalFormatting>
  <conditionalFormatting sqref="K61:K63">
    <cfRule type="cellIs" dxfId="2325" priority="773" operator="equal">
      <formula>"NO VAR"</formula>
    </cfRule>
  </conditionalFormatting>
  <conditionalFormatting sqref="K61:K63">
    <cfRule type="cellIs" dxfId="2324" priority="772" operator="equal">
      <formula>"NO VAR"</formula>
    </cfRule>
  </conditionalFormatting>
  <conditionalFormatting sqref="K61:K63">
    <cfRule type="cellIs" dxfId="2323" priority="771" operator="equal">
      <formula>"INCORRECT LINE BEING PICKED UP"</formula>
    </cfRule>
  </conditionalFormatting>
  <conditionalFormatting sqref="B65 E65">
    <cfRule type="cellIs" dxfId="2322" priority="770" operator="equal">
      <formula>"HIDE "</formula>
    </cfRule>
  </conditionalFormatting>
  <conditionalFormatting sqref="J65">
    <cfRule type="cellIs" dxfId="2321" priority="768" operator="equal">
      <formula>"NO VAR"</formula>
    </cfRule>
  </conditionalFormatting>
  <conditionalFormatting sqref="J65">
    <cfRule type="cellIs" dxfId="2320" priority="767" operator="equal">
      <formula>"HIDE-NO VAR"</formula>
    </cfRule>
  </conditionalFormatting>
  <conditionalFormatting sqref="J65">
    <cfRule type="cellIs" dxfId="2319" priority="766" operator="equal">
      <formula>"ERROR "</formula>
    </cfRule>
  </conditionalFormatting>
  <conditionalFormatting sqref="J65">
    <cfRule type="cellIs" dxfId="2318" priority="765" operator="equal">
      <formula>"HIDE-NO VAR"</formula>
    </cfRule>
  </conditionalFormatting>
  <conditionalFormatting sqref="J65">
    <cfRule type="cellIs" dxfId="2317" priority="764" operator="equal">
      <formula>"HIDE-NO VAR"</formula>
    </cfRule>
  </conditionalFormatting>
  <conditionalFormatting sqref="J65">
    <cfRule type="cellIs" dxfId="2316" priority="763" operator="equal">
      <formula>"NO VAR"</formula>
    </cfRule>
  </conditionalFormatting>
  <conditionalFormatting sqref="J65">
    <cfRule type="cellIs" dxfId="2315" priority="762" operator="equal">
      <formula>"HIDE-NO VAR"</formula>
    </cfRule>
  </conditionalFormatting>
  <conditionalFormatting sqref="J65">
    <cfRule type="cellIs" dxfId="2314" priority="761" operator="equal">
      <formula>"NO VAR"</formula>
    </cfRule>
  </conditionalFormatting>
  <conditionalFormatting sqref="J65">
    <cfRule type="cellIs" dxfId="2313" priority="760" operator="equal">
      <formula>"HIDE-NO VAR"</formula>
    </cfRule>
  </conditionalFormatting>
  <conditionalFormatting sqref="J65">
    <cfRule type="cellIs" dxfId="2312" priority="759" operator="equal">
      <formula>"NO VAR"</formula>
    </cfRule>
  </conditionalFormatting>
  <conditionalFormatting sqref="J65">
    <cfRule type="cellIs" dxfId="2311" priority="758" operator="equal">
      <formula>"NO VAR"</formula>
    </cfRule>
  </conditionalFormatting>
  <conditionalFormatting sqref="J65">
    <cfRule type="cellIs" dxfId="2310" priority="757" operator="equal">
      <formula>"HIDE-NO VAR"</formula>
    </cfRule>
  </conditionalFormatting>
  <conditionalFormatting sqref="J65">
    <cfRule type="cellIs" dxfId="2309" priority="756" operator="equal">
      <formula>"NO VAR"</formula>
    </cfRule>
  </conditionalFormatting>
  <conditionalFormatting sqref="J65">
    <cfRule type="cellIs" dxfId="2308" priority="755" operator="equal">
      <formula>"NO VAR"</formula>
    </cfRule>
  </conditionalFormatting>
  <conditionalFormatting sqref="J65">
    <cfRule type="cellIs" dxfId="2307" priority="754" operator="equal">
      <formula>"HIDE-NO VAR"</formula>
    </cfRule>
  </conditionalFormatting>
  <conditionalFormatting sqref="J65">
    <cfRule type="cellIs" dxfId="2306" priority="753" operator="equal">
      <formula>"NO VAR"</formula>
    </cfRule>
  </conditionalFormatting>
  <conditionalFormatting sqref="J65">
    <cfRule type="cellIs" dxfId="2305" priority="752" operator="equal">
      <formula>"NO VAR"</formula>
    </cfRule>
  </conditionalFormatting>
  <conditionalFormatting sqref="J65">
    <cfRule type="cellIs" dxfId="2304" priority="751" operator="equal">
      <formula>"HIDE-NO VAR"</formula>
    </cfRule>
  </conditionalFormatting>
  <conditionalFormatting sqref="J65">
    <cfRule type="cellIs" dxfId="2303" priority="750" operator="equal">
      <formula>"NO VAR"</formula>
    </cfRule>
  </conditionalFormatting>
  <conditionalFormatting sqref="J65">
    <cfRule type="cellIs" dxfId="2302" priority="749" operator="equal">
      <formula>"NO VAR"</formula>
    </cfRule>
  </conditionalFormatting>
  <conditionalFormatting sqref="J65">
    <cfRule type="cellIs" dxfId="2301" priority="748" operator="equal">
      <formula>"HIDE-NO VAR"</formula>
    </cfRule>
  </conditionalFormatting>
  <conditionalFormatting sqref="J65">
    <cfRule type="cellIs" dxfId="2300" priority="747" operator="equal">
      <formula>"NO VAR"</formula>
    </cfRule>
  </conditionalFormatting>
  <conditionalFormatting sqref="J65">
    <cfRule type="cellIs" dxfId="2299" priority="746" operator="equal">
      <formula>"NO VAR"</formula>
    </cfRule>
  </conditionalFormatting>
  <conditionalFormatting sqref="J65">
    <cfRule type="cellIs" dxfId="2298" priority="745" operator="equal">
      <formula>"HIDE-NO VAR"</formula>
    </cfRule>
  </conditionalFormatting>
  <conditionalFormatting sqref="J65">
    <cfRule type="cellIs" dxfId="2297" priority="744" operator="equal">
      <formula>"NO VAR"</formula>
    </cfRule>
  </conditionalFormatting>
  <conditionalFormatting sqref="J65">
    <cfRule type="cellIs" dxfId="2296" priority="743" operator="equal">
      <formula>"NO VAR"</formula>
    </cfRule>
  </conditionalFormatting>
  <conditionalFormatting sqref="J65">
    <cfRule type="cellIs" dxfId="2295" priority="742" operator="equal">
      <formula>"HIDE-NO VAR"</formula>
    </cfRule>
  </conditionalFormatting>
  <conditionalFormatting sqref="J65">
    <cfRule type="cellIs" dxfId="2294" priority="741" operator="equal">
      <formula>"NO VAR"</formula>
    </cfRule>
  </conditionalFormatting>
  <conditionalFormatting sqref="J65">
    <cfRule type="cellIs" dxfId="2293" priority="740" operator="equal">
      <formula>"NO VAR"</formula>
    </cfRule>
  </conditionalFormatting>
  <conditionalFormatting sqref="J65">
    <cfRule type="cellIs" dxfId="2292" priority="739" operator="equal">
      <formula>"HIDE-NO VAR"</formula>
    </cfRule>
  </conditionalFormatting>
  <conditionalFormatting sqref="J65">
    <cfRule type="cellIs" dxfId="2291" priority="738" operator="equal">
      <formula>"NO VAR"</formula>
    </cfRule>
  </conditionalFormatting>
  <conditionalFormatting sqref="J65">
    <cfRule type="cellIs" dxfId="2290" priority="737" operator="equal">
      <formula>"NO VAR"</formula>
    </cfRule>
  </conditionalFormatting>
  <conditionalFormatting sqref="J66:J68">
    <cfRule type="cellIs" dxfId="2289" priority="683" operator="equal">
      <formula>"NO VAR"</formula>
    </cfRule>
  </conditionalFormatting>
  <conditionalFormatting sqref="J69:J77">
    <cfRule type="cellIs" dxfId="2288" priority="604" operator="equal">
      <formula>"HIDE-NO VAR"</formula>
    </cfRule>
  </conditionalFormatting>
  <conditionalFormatting sqref="J78">
    <cfRule type="cellIs" dxfId="2287" priority="527" operator="equal">
      <formula>"HIDE-NO VAR"</formula>
    </cfRule>
  </conditionalFormatting>
  <conditionalFormatting sqref="J69:J77">
    <cfRule type="cellIs" dxfId="2286" priority="602" operator="equal">
      <formula>"NO VAR"</formula>
    </cfRule>
  </conditionalFormatting>
  <conditionalFormatting sqref="J69:J77">
    <cfRule type="cellIs" dxfId="2285" priority="601" operator="equal">
      <formula>"HIDE-NO VAR"</formula>
    </cfRule>
  </conditionalFormatting>
  <conditionalFormatting sqref="J66:J68">
    <cfRule type="cellIs" dxfId="2284" priority="676" operator="equal">
      <formula>"NO VAR"</formula>
    </cfRule>
  </conditionalFormatting>
  <conditionalFormatting sqref="J66:J68">
    <cfRule type="cellIs" dxfId="2283" priority="675" operator="equal">
      <formula>"HIDE-NO VAR"</formula>
    </cfRule>
  </conditionalFormatting>
  <conditionalFormatting sqref="J66:J68">
    <cfRule type="cellIs" dxfId="2282" priority="674" operator="equal">
      <formula>"NO VAR"</formula>
    </cfRule>
  </conditionalFormatting>
  <conditionalFormatting sqref="J66:J68">
    <cfRule type="cellIs" dxfId="2281" priority="673" operator="equal">
      <formula>"NO VAR"</formula>
    </cfRule>
  </conditionalFormatting>
  <conditionalFormatting sqref="J66:J68">
    <cfRule type="cellIs" dxfId="2280" priority="672" operator="equal">
      <formula>"HIDE-NO VAR"</formula>
    </cfRule>
  </conditionalFormatting>
  <conditionalFormatting sqref="J66:J68">
    <cfRule type="cellIs" dxfId="2279" priority="671" operator="equal">
      <formula>"NO VAR"</formula>
    </cfRule>
  </conditionalFormatting>
  <conditionalFormatting sqref="J66:J68">
    <cfRule type="cellIs" dxfId="2278" priority="670" operator="equal">
      <formula>"NO VAR"</formula>
    </cfRule>
  </conditionalFormatting>
  <conditionalFormatting sqref="J66:J68">
    <cfRule type="cellIs" dxfId="2277" priority="669" operator="equal">
      <formula>"HIDE-NO VAR"</formula>
    </cfRule>
  </conditionalFormatting>
  <conditionalFormatting sqref="J66:J68">
    <cfRule type="cellIs" dxfId="2276" priority="668" operator="equal">
      <formula>"NO VAR"</formula>
    </cfRule>
  </conditionalFormatting>
  <conditionalFormatting sqref="J66:J68">
    <cfRule type="cellIs" dxfId="2275" priority="667" operator="equal">
      <formula>"NO VAR"</formula>
    </cfRule>
  </conditionalFormatting>
  <conditionalFormatting sqref="J66:J68">
    <cfRule type="cellIs" dxfId="2274" priority="666" operator="equal">
      <formula>"HIDE-NO VAR"</formula>
    </cfRule>
  </conditionalFormatting>
  <conditionalFormatting sqref="J66:J68">
    <cfRule type="cellIs" dxfId="2273" priority="665" operator="equal">
      <formula>"NO VAR"</formula>
    </cfRule>
  </conditionalFormatting>
  <conditionalFormatting sqref="J66:J68">
    <cfRule type="cellIs" dxfId="2272" priority="664" operator="equal">
      <formula>"NO VAR"</formula>
    </cfRule>
  </conditionalFormatting>
  <conditionalFormatting sqref="J66:J68">
    <cfRule type="cellIs" dxfId="2271" priority="663" operator="equal">
      <formula>"HIDE-NO VAR"</formula>
    </cfRule>
  </conditionalFormatting>
  <conditionalFormatting sqref="J66:J68">
    <cfRule type="cellIs" dxfId="2270" priority="662" operator="equal">
      <formula>"NO VAR"</formula>
    </cfRule>
  </conditionalFormatting>
  <conditionalFormatting sqref="J66:J68">
    <cfRule type="cellIs" dxfId="2269" priority="661" operator="equal">
      <formula>"NO VAR"</formula>
    </cfRule>
  </conditionalFormatting>
  <conditionalFormatting sqref="K69:K77">
    <cfRule type="cellIs" dxfId="2268" priority="583" operator="equal">
      <formula>"NO VAR"</formula>
    </cfRule>
  </conditionalFormatting>
  <conditionalFormatting sqref="K66:K68">
    <cfRule type="cellIs" dxfId="2267" priority="657" operator="equal">
      <formula>"HIDE-NO VAR"</formula>
    </cfRule>
  </conditionalFormatting>
  <conditionalFormatting sqref="J78">
    <cfRule type="cellIs" dxfId="2266" priority="504" operator="equal">
      <formula>"NO VAR"</formula>
    </cfRule>
  </conditionalFormatting>
  <conditionalFormatting sqref="K66:K68">
    <cfRule type="cellIs" dxfId="2265" priority="655" operator="equal">
      <formula>"NO VAR"</formula>
    </cfRule>
  </conditionalFormatting>
  <conditionalFormatting sqref="K66:K68">
    <cfRule type="cellIs" dxfId="2264" priority="654" operator="equal">
      <formula>"HIDE-NO VAR"</formula>
    </cfRule>
  </conditionalFormatting>
  <conditionalFormatting sqref="K66:K68">
    <cfRule type="cellIs" dxfId="2263" priority="653" operator="equal">
      <formula>"NO VAR"</formula>
    </cfRule>
  </conditionalFormatting>
  <conditionalFormatting sqref="K69:K77">
    <cfRule type="cellIs" dxfId="2262" priority="576" operator="equal">
      <formula>"NO VAR"</formula>
    </cfRule>
  </conditionalFormatting>
  <conditionalFormatting sqref="K69:K77">
    <cfRule type="cellIs" dxfId="2261" priority="575" operator="equal">
      <formula>"HIDE-NO VAR"</formula>
    </cfRule>
  </conditionalFormatting>
  <conditionalFormatting sqref="K66:K68">
    <cfRule type="cellIs" dxfId="2260" priority="650" operator="equal">
      <formula>"NO VAR"</formula>
    </cfRule>
  </conditionalFormatting>
  <conditionalFormatting sqref="K69:K77">
    <cfRule type="cellIs" dxfId="2259" priority="573" operator="equal">
      <formula>"NO VAR"</formula>
    </cfRule>
  </conditionalFormatting>
  <conditionalFormatting sqref="K69:K77">
    <cfRule type="cellIs" dxfId="2258" priority="572" operator="equal">
      <formula>"HIDE-NO VAR"</formula>
    </cfRule>
  </conditionalFormatting>
  <conditionalFormatting sqref="K66:K68">
    <cfRule type="cellIs" dxfId="2257" priority="647" operator="equal">
      <formula>"NO VAR"</formula>
    </cfRule>
  </conditionalFormatting>
  <conditionalFormatting sqref="K69:K77">
    <cfRule type="cellIs" dxfId="2256" priority="570" operator="equal">
      <formula>"NO VAR"</formula>
    </cfRule>
  </conditionalFormatting>
  <conditionalFormatting sqref="K69:K77">
    <cfRule type="cellIs" dxfId="2255" priority="569" operator="equal">
      <formula>"HIDE-NO VAR"</formula>
    </cfRule>
  </conditionalFormatting>
  <conditionalFormatting sqref="K66:K68">
    <cfRule type="cellIs" dxfId="2254" priority="644" operator="equal">
      <formula>"NO VAR"</formula>
    </cfRule>
  </conditionalFormatting>
  <conditionalFormatting sqref="K69:K77">
    <cfRule type="cellIs" dxfId="2253" priority="567" operator="equal">
      <formula>"NO VAR"</formula>
    </cfRule>
  </conditionalFormatting>
  <conditionalFormatting sqref="B66:B68 E66:E68">
    <cfRule type="cellIs" dxfId="2252" priority="694" operator="equal">
      <formula>"HIDE "</formula>
    </cfRule>
  </conditionalFormatting>
  <conditionalFormatting sqref="J66:J68">
    <cfRule type="cellIs" dxfId="2251" priority="692" operator="equal">
      <formula>"NO VAR"</formula>
    </cfRule>
  </conditionalFormatting>
  <conditionalFormatting sqref="J66:J68">
    <cfRule type="cellIs" dxfId="2250" priority="691" operator="equal">
      <formula>"HIDE-NO VAR"</formula>
    </cfRule>
  </conditionalFormatting>
  <conditionalFormatting sqref="J66:J68">
    <cfRule type="cellIs" dxfId="2249" priority="690" operator="equal">
      <formula>"ERROR "</formula>
    </cfRule>
  </conditionalFormatting>
  <conditionalFormatting sqref="J66:J68">
    <cfRule type="cellIs" dxfId="2248" priority="689" operator="equal">
      <formula>"HIDE-NO VAR"</formula>
    </cfRule>
  </conditionalFormatting>
  <conditionalFormatting sqref="J66:J68">
    <cfRule type="cellIs" dxfId="2247" priority="688" operator="equal">
      <formula>"HIDE-NO VAR"</formula>
    </cfRule>
  </conditionalFormatting>
  <conditionalFormatting sqref="J66:J68">
    <cfRule type="cellIs" dxfId="2246" priority="687" operator="equal">
      <formula>"NO VAR"</formula>
    </cfRule>
  </conditionalFormatting>
  <conditionalFormatting sqref="J66:J68">
    <cfRule type="cellIs" dxfId="2245" priority="686" operator="equal">
      <formula>"HIDE-NO VAR"</formula>
    </cfRule>
  </conditionalFormatting>
  <conditionalFormatting sqref="J66:J68">
    <cfRule type="cellIs" dxfId="2244" priority="685" operator="equal">
      <formula>"NO VAR"</formula>
    </cfRule>
  </conditionalFormatting>
  <conditionalFormatting sqref="J66:J68">
    <cfRule type="cellIs" dxfId="2243" priority="684" operator="equal">
      <formula>"HIDE-NO VAR"</formula>
    </cfRule>
  </conditionalFormatting>
  <conditionalFormatting sqref="J66:J68">
    <cfRule type="cellIs" dxfId="2242" priority="682" operator="equal">
      <formula>"NO VAR"</formula>
    </cfRule>
  </conditionalFormatting>
  <conditionalFormatting sqref="J66:J68">
    <cfRule type="cellIs" dxfId="2241" priority="681" operator="equal">
      <formula>"HIDE-NO VAR"</formula>
    </cfRule>
  </conditionalFormatting>
  <conditionalFormatting sqref="J66:J68">
    <cfRule type="cellIs" dxfId="2240" priority="680" operator="equal">
      <formula>"NO VAR"</formula>
    </cfRule>
  </conditionalFormatting>
  <conditionalFormatting sqref="J66:J68">
    <cfRule type="cellIs" dxfId="2239" priority="679" operator="equal">
      <formula>"NO VAR"</formula>
    </cfRule>
  </conditionalFormatting>
  <conditionalFormatting sqref="J66:J68">
    <cfRule type="cellIs" dxfId="2238" priority="678" operator="equal">
      <formula>"HIDE-NO VAR"</formula>
    </cfRule>
  </conditionalFormatting>
  <conditionalFormatting sqref="J66:J68">
    <cfRule type="cellIs" dxfId="2237" priority="677" operator="equal">
      <formula>"NO VAR"</formula>
    </cfRule>
  </conditionalFormatting>
  <conditionalFormatting sqref="J69:J77">
    <cfRule type="cellIs" dxfId="2236" priority="600" operator="equal">
      <formula>"NO VAR"</formula>
    </cfRule>
  </conditionalFormatting>
  <conditionalFormatting sqref="J78">
    <cfRule type="cellIs" dxfId="2235" priority="522" operator="equal">
      <formula>"NO VAR"</formula>
    </cfRule>
  </conditionalFormatting>
  <conditionalFormatting sqref="J69:J77">
    <cfRule type="cellIs" dxfId="2234" priority="597" operator="equal">
      <formula>"NO VAR"</formula>
    </cfRule>
  </conditionalFormatting>
  <conditionalFormatting sqref="J78">
    <cfRule type="cellIs" dxfId="2233" priority="519" operator="equal">
      <formula>"NO VAR"</formula>
    </cfRule>
  </conditionalFormatting>
  <conditionalFormatting sqref="J69:J77">
    <cfRule type="cellIs" dxfId="2232" priority="594" operator="equal">
      <formula>"NO VAR"</formula>
    </cfRule>
  </conditionalFormatting>
  <conditionalFormatting sqref="J78">
    <cfRule type="cellIs" dxfId="2231" priority="516" operator="equal">
      <formula>"NO VAR"</formula>
    </cfRule>
  </conditionalFormatting>
  <conditionalFormatting sqref="J69:J77">
    <cfRule type="cellIs" dxfId="2230" priority="591" operator="equal">
      <formula>"NO VAR"</formula>
    </cfRule>
  </conditionalFormatting>
  <conditionalFormatting sqref="J78">
    <cfRule type="cellIs" dxfId="2229" priority="513" operator="equal">
      <formula>"NO VAR"</formula>
    </cfRule>
  </conditionalFormatting>
  <conditionalFormatting sqref="J69:J77">
    <cfRule type="cellIs" dxfId="2228" priority="588" operator="equal">
      <formula>"NO VAR"</formula>
    </cfRule>
  </conditionalFormatting>
  <conditionalFormatting sqref="J78">
    <cfRule type="cellIs" dxfId="2227" priority="510" operator="equal">
      <formula>"NO VAR"</formula>
    </cfRule>
  </conditionalFormatting>
  <conditionalFormatting sqref="J69:J77">
    <cfRule type="cellIs" dxfId="2226" priority="585" operator="equal">
      <formula>"NO VAR"</formula>
    </cfRule>
  </conditionalFormatting>
  <conditionalFormatting sqref="K66:K68">
    <cfRule type="cellIs" dxfId="2225" priority="660" operator="equal">
      <formula>"NO VAR"</formula>
    </cfRule>
  </conditionalFormatting>
  <conditionalFormatting sqref="K66:K68">
    <cfRule type="cellIs" dxfId="2224" priority="659" operator="equal">
      <formula>"HIDE-NO VAR"</formula>
    </cfRule>
  </conditionalFormatting>
  <conditionalFormatting sqref="K66:K68">
    <cfRule type="cellIs" dxfId="2223" priority="658" operator="equal">
      <formula>"ERROR "</formula>
    </cfRule>
  </conditionalFormatting>
  <conditionalFormatting sqref="K66:K68">
    <cfRule type="cellIs" dxfId="2222" priority="656" operator="equal">
      <formula>"HIDE-NO VAR"</formula>
    </cfRule>
  </conditionalFormatting>
  <conditionalFormatting sqref="K78">
    <cfRule type="cellIs" dxfId="2221" priority="503" operator="equal">
      <formula>"NO VAR"</formula>
    </cfRule>
  </conditionalFormatting>
  <conditionalFormatting sqref="K78">
    <cfRule type="cellIs" dxfId="2220" priority="502" operator="equal">
      <formula>"HIDE-NO VAR"</formula>
    </cfRule>
  </conditionalFormatting>
  <conditionalFormatting sqref="K66:K68">
    <cfRule type="cellIs" dxfId="2219" priority="652" operator="equal">
      <formula>"HIDE-NO VAR"</formula>
    </cfRule>
  </conditionalFormatting>
  <conditionalFormatting sqref="K66:K68">
    <cfRule type="cellIs" dxfId="2218" priority="651" operator="equal">
      <formula>"NO VAR"</formula>
    </cfRule>
  </conditionalFormatting>
  <conditionalFormatting sqref="K69:K77">
    <cfRule type="cellIs" dxfId="2217" priority="574" operator="equal">
      <formula>"NO VAR"</formula>
    </cfRule>
  </conditionalFormatting>
  <conditionalFormatting sqref="K66:K68">
    <cfRule type="cellIs" dxfId="2216" priority="649" operator="equal">
      <formula>"HIDE-NO VAR"</formula>
    </cfRule>
  </conditionalFormatting>
  <conditionalFormatting sqref="K66:K68">
    <cfRule type="cellIs" dxfId="2215" priority="648" operator="equal">
      <formula>"NO VAR"</formula>
    </cfRule>
  </conditionalFormatting>
  <conditionalFormatting sqref="K69:K77">
    <cfRule type="cellIs" dxfId="2214" priority="571" operator="equal">
      <formula>"NO VAR"</formula>
    </cfRule>
  </conditionalFormatting>
  <conditionalFormatting sqref="K66:K68">
    <cfRule type="cellIs" dxfId="2213" priority="646" operator="equal">
      <formula>"HIDE-NO VAR"</formula>
    </cfRule>
  </conditionalFormatting>
  <conditionalFormatting sqref="K66:K68">
    <cfRule type="cellIs" dxfId="2212" priority="645" operator="equal">
      <formula>"NO VAR"</formula>
    </cfRule>
  </conditionalFormatting>
  <conditionalFormatting sqref="K69:K77">
    <cfRule type="cellIs" dxfId="2211" priority="568" operator="equal">
      <formula>"NO VAR"</formula>
    </cfRule>
  </conditionalFormatting>
  <conditionalFormatting sqref="K66:K68">
    <cfRule type="cellIs" dxfId="2210" priority="643" operator="equal">
      <formula>"HIDE-NO VAR"</formula>
    </cfRule>
  </conditionalFormatting>
  <conditionalFormatting sqref="K66:K68">
    <cfRule type="cellIs" dxfId="2209" priority="642" operator="equal">
      <formula>"NO VAR"</formula>
    </cfRule>
  </conditionalFormatting>
  <conditionalFormatting sqref="K66:K68">
    <cfRule type="cellIs" dxfId="2208" priority="641" operator="equal">
      <formula>"NO VAR"</formula>
    </cfRule>
  </conditionalFormatting>
  <conditionalFormatting sqref="K66:K68">
    <cfRule type="cellIs" dxfId="2207" priority="640" operator="equal">
      <formula>"HIDE-NO VAR"</formula>
    </cfRule>
  </conditionalFormatting>
  <conditionalFormatting sqref="K66:K68">
    <cfRule type="cellIs" dxfId="2206" priority="639" operator="equal">
      <formula>"NO VAR"</formula>
    </cfRule>
  </conditionalFormatting>
  <conditionalFormatting sqref="K66:K68">
    <cfRule type="cellIs" dxfId="2205" priority="638" operator="equal">
      <formula>"NO VAR"</formula>
    </cfRule>
  </conditionalFormatting>
  <conditionalFormatting sqref="K66:K68">
    <cfRule type="cellIs" dxfId="2204" priority="637" operator="equal">
      <formula>"HIDE-NO VAR"</formula>
    </cfRule>
  </conditionalFormatting>
  <conditionalFormatting sqref="K66:K68">
    <cfRule type="cellIs" dxfId="2203" priority="636" operator="equal">
      <formula>"NO VAR"</formula>
    </cfRule>
  </conditionalFormatting>
  <conditionalFormatting sqref="K66:K68">
    <cfRule type="cellIs" dxfId="2202" priority="635" operator="equal">
      <formula>"NO VAR"</formula>
    </cfRule>
  </conditionalFormatting>
  <conditionalFormatting sqref="K66:K68">
    <cfRule type="cellIs" dxfId="2201" priority="634" operator="equal">
      <formula>"HIDE-NO VAR"</formula>
    </cfRule>
  </conditionalFormatting>
  <conditionalFormatting sqref="K66:K68">
    <cfRule type="cellIs" dxfId="2200" priority="633" operator="equal">
      <formula>"NO VAR"</formula>
    </cfRule>
  </conditionalFormatting>
  <conditionalFormatting sqref="K66:K68">
    <cfRule type="cellIs" dxfId="2199" priority="632" operator="equal">
      <formula>"NO VAR"</formula>
    </cfRule>
  </conditionalFormatting>
  <conditionalFormatting sqref="K66:K68">
    <cfRule type="cellIs" dxfId="2198" priority="631" operator="equal">
      <formula>"HIDE-NO VAR"</formula>
    </cfRule>
  </conditionalFormatting>
  <conditionalFormatting sqref="K66:K68">
    <cfRule type="cellIs" dxfId="2197" priority="630" operator="equal">
      <formula>"NO VAR"</formula>
    </cfRule>
  </conditionalFormatting>
  <conditionalFormatting sqref="K66:K68">
    <cfRule type="cellIs" dxfId="2196" priority="629" operator="equal">
      <formula>"NO VAR"</formula>
    </cfRule>
  </conditionalFormatting>
  <conditionalFormatting sqref="K66:K68">
    <cfRule type="cellIs" dxfId="2195" priority="628" operator="equal">
      <formula>"HIDE-NO VAR"</formula>
    </cfRule>
  </conditionalFormatting>
  <conditionalFormatting sqref="K66:K68">
    <cfRule type="cellIs" dxfId="2194" priority="627" operator="equal">
      <formula>"NO VAR"</formula>
    </cfRule>
  </conditionalFormatting>
  <conditionalFormatting sqref="K66:K68">
    <cfRule type="cellIs" dxfId="2193" priority="626" operator="equal">
      <formula>"NO VAR"</formula>
    </cfRule>
  </conditionalFormatting>
  <conditionalFormatting sqref="K66:K68">
    <cfRule type="cellIs" dxfId="2192" priority="625" operator="equal">
      <formula>"HIDE-NO VAR"</formula>
    </cfRule>
  </conditionalFormatting>
  <conditionalFormatting sqref="K66:K68">
    <cfRule type="cellIs" dxfId="2191" priority="624" operator="equal">
      <formula>"NO VAR"</formula>
    </cfRule>
  </conditionalFormatting>
  <conditionalFormatting sqref="K66:K68">
    <cfRule type="cellIs" dxfId="2190" priority="623" operator="equal">
      <formula>"NO VAR"</formula>
    </cfRule>
  </conditionalFormatting>
  <conditionalFormatting sqref="K66:K68">
    <cfRule type="cellIs" dxfId="2189" priority="622" operator="equal">
      <formula>"HIDE-NO VAR"</formula>
    </cfRule>
  </conditionalFormatting>
  <conditionalFormatting sqref="K66:K68">
    <cfRule type="cellIs" dxfId="2188" priority="621" operator="equal">
      <formula>"NO VAR"</formula>
    </cfRule>
  </conditionalFormatting>
  <conditionalFormatting sqref="K66:K68">
    <cfRule type="cellIs" dxfId="2187" priority="620" operator="equal">
      <formula>"NO VAR"</formula>
    </cfRule>
  </conditionalFormatting>
  <conditionalFormatting sqref="K66:K68">
    <cfRule type="cellIs" dxfId="2186" priority="619" operator="equal">
      <formula>"INCORRECT LINE BEING PICKED UP"</formula>
    </cfRule>
  </conditionalFormatting>
  <conditionalFormatting sqref="B69">
    <cfRule type="cellIs" dxfId="2185" priority="618" operator="equal">
      <formula>"HIDE "</formula>
    </cfRule>
  </conditionalFormatting>
  <conditionalFormatting sqref="B70:B77">
    <cfRule type="cellIs" dxfId="2184" priority="617" operator="equal">
      <formula>"HIDE "</formula>
    </cfRule>
  </conditionalFormatting>
  <conditionalFormatting sqref="J69:J77">
    <cfRule type="cellIs" dxfId="2183" priority="615" operator="equal">
      <formula>"NO VAR"</formula>
    </cfRule>
  </conditionalFormatting>
  <conditionalFormatting sqref="J69:J77">
    <cfRule type="cellIs" dxfId="2182" priority="614" operator="equal">
      <formula>"HIDE-NO VAR"</formula>
    </cfRule>
  </conditionalFormatting>
  <conditionalFormatting sqref="J69:J77">
    <cfRule type="cellIs" dxfId="2181" priority="613" operator="equal">
      <formula>"ERROR "</formula>
    </cfRule>
  </conditionalFormatting>
  <conditionalFormatting sqref="J69:J77">
    <cfRule type="cellIs" dxfId="2180" priority="612" operator="equal">
      <formula>"HIDE-NO VAR"</formula>
    </cfRule>
  </conditionalFormatting>
  <conditionalFormatting sqref="J69:J77">
    <cfRule type="cellIs" dxfId="2179" priority="611" operator="equal">
      <formula>"HIDE-NO VAR"</formula>
    </cfRule>
  </conditionalFormatting>
  <conditionalFormatting sqref="J69:J77">
    <cfRule type="cellIs" dxfId="2178" priority="610" operator="equal">
      <formula>"NO VAR"</formula>
    </cfRule>
  </conditionalFormatting>
  <conditionalFormatting sqref="J69:J77">
    <cfRule type="cellIs" dxfId="2177" priority="609" operator="equal">
      <formula>"HIDE-NO VAR"</formula>
    </cfRule>
  </conditionalFormatting>
  <conditionalFormatting sqref="J69:J77">
    <cfRule type="cellIs" dxfId="2176" priority="608" operator="equal">
      <formula>"NO VAR"</formula>
    </cfRule>
  </conditionalFormatting>
  <conditionalFormatting sqref="J69:J77">
    <cfRule type="cellIs" dxfId="2175" priority="607" operator="equal">
      <formula>"HIDE-NO VAR"</formula>
    </cfRule>
  </conditionalFormatting>
  <conditionalFormatting sqref="J69:J77">
    <cfRule type="cellIs" dxfId="2174" priority="606" operator="equal">
      <formula>"NO VAR"</formula>
    </cfRule>
  </conditionalFormatting>
  <conditionalFormatting sqref="J69:J77">
    <cfRule type="cellIs" dxfId="2173" priority="605" operator="equal">
      <formula>"NO VAR"</formula>
    </cfRule>
  </conditionalFormatting>
  <conditionalFormatting sqref="J69:J77">
    <cfRule type="cellIs" dxfId="2172" priority="603" operator="equal">
      <formula>"NO VAR"</formula>
    </cfRule>
  </conditionalFormatting>
  <conditionalFormatting sqref="J78">
    <cfRule type="cellIs" dxfId="2171" priority="526" operator="equal">
      <formula>"NO VAR"</formula>
    </cfRule>
  </conditionalFormatting>
  <conditionalFormatting sqref="J69:J77">
    <cfRule type="cellIs" dxfId="2170" priority="599" operator="equal">
      <formula>"NO VAR"</formula>
    </cfRule>
  </conditionalFormatting>
  <conditionalFormatting sqref="J69:J77">
    <cfRule type="cellIs" dxfId="2169" priority="598" operator="equal">
      <formula>"HIDE-NO VAR"</formula>
    </cfRule>
  </conditionalFormatting>
  <conditionalFormatting sqref="J69:J77">
    <cfRule type="cellIs" dxfId="2168" priority="596" operator="equal">
      <formula>"NO VAR"</formula>
    </cfRule>
  </conditionalFormatting>
  <conditionalFormatting sqref="J69:J77">
    <cfRule type="cellIs" dxfId="2167" priority="595" operator="equal">
      <formula>"HIDE-NO VAR"</formula>
    </cfRule>
  </conditionalFormatting>
  <conditionalFormatting sqref="J69:J77">
    <cfRule type="cellIs" dxfId="2166" priority="593" operator="equal">
      <formula>"NO VAR"</formula>
    </cfRule>
  </conditionalFormatting>
  <conditionalFormatting sqref="J69:J77">
    <cfRule type="cellIs" dxfId="2165" priority="592" operator="equal">
      <formula>"HIDE-NO VAR"</formula>
    </cfRule>
  </conditionalFormatting>
  <conditionalFormatting sqref="J69:J77">
    <cfRule type="cellIs" dxfId="2164" priority="590" operator="equal">
      <formula>"NO VAR"</formula>
    </cfRule>
  </conditionalFormatting>
  <conditionalFormatting sqref="J69:J77">
    <cfRule type="cellIs" dxfId="2163" priority="589" operator="equal">
      <formula>"HIDE-NO VAR"</formula>
    </cfRule>
  </conditionalFormatting>
  <conditionalFormatting sqref="J69:J77">
    <cfRule type="cellIs" dxfId="2162" priority="587" operator="equal">
      <formula>"NO VAR"</formula>
    </cfRule>
  </conditionalFormatting>
  <conditionalFormatting sqref="J69:J77">
    <cfRule type="cellIs" dxfId="2161" priority="586" operator="equal">
      <formula>"HIDE-NO VAR"</formula>
    </cfRule>
  </conditionalFormatting>
  <conditionalFormatting sqref="J69:J77">
    <cfRule type="cellIs" dxfId="2160" priority="584" operator="equal">
      <formula>"NO VAR"</formula>
    </cfRule>
  </conditionalFormatting>
  <conditionalFormatting sqref="J78">
    <cfRule type="cellIs" dxfId="2159" priority="507" operator="equal">
      <formula>"NO VAR"</formula>
    </cfRule>
  </conditionalFormatting>
  <conditionalFormatting sqref="K69:K77">
    <cfRule type="cellIs" dxfId="2158" priority="582" operator="equal">
      <formula>"HIDE-NO VAR"</formula>
    </cfRule>
  </conditionalFormatting>
  <conditionalFormatting sqref="K69:K77">
    <cfRule type="cellIs" dxfId="2157" priority="581" operator="equal">
      <formula>"ERROR "</formula>
    </cfRule>
  </conditionalFormatting>
  <conditionalFormatting sqref="K69:K77">
    <cfRule type="cellIs" dxfId="2156" priority="580" operator="equal">
      <formula>"HIDE-NO VAR"</formula>
    </cfRule>
  </conditionalFormatting>
  <conditionalFormatting sqref="K69:K77">
    <cfRule type="cellIs" dxfId="2155" priority="579" operator="equal">
      <formula>"HIDE-NO VAR"</formula>
    </cfRule>
  </conditionalFormatting>
  <conditionalFormatting sqref="K69:K77">
    <cfRule type="cellIs" dxfId="2154" priority="578" operator="equal">
      <formula>"NO VAR"</formula>
    </cfRule>
  </conditionalFormatting>
  <conditionalFormatting sqref="K69:K77">
    <cfRule type="cellIs" dxfId="2153" priority="577" operator="equal">
      <formula>"HIDE-NO VAR"</formula>
    </cfRule>
  </conditionalFormatting>
  <conditionalFormatting sqref="K78">
    <cfRule type="cellIs" dxfId="2152" priority="499" operator="equal">
      <formula>"HIDE-NO VAR"</formula>
    </cfRule>
  </conditionalFormatting>
  <conditionalFormatting sqref="K78">
    <cfRule type="cellIs" dxfId="2151" priority="498" operator="equal">
      <formula>"NO VAR"</formula>
    </cfRule>
  </conditionalFormatting>
  <conditionalFormatting sqref="K78">
    <cfRule type="cellIs" dxfId="2150" priority="494" operator="equal">
      <formula>"NO VAR"</formula>
    </cfRule>
  </conditionalFormatting>
  <conditionalFormatting sqref="K78">
    <cfRule type="cellIs" dxfId="2149" priority="491" operator="equal">
      <formula>"NO VAR"</formula>
    </cfRule>
  </conditionalFormatting>
  <conditionalFormatting sqref="K69:K77">
    <cfRule type="cellIs" dxfId="2148" priority="566" operator="equal">
      <formula>"HIDE-NO VAR"</formula>
    </cfRule>
  </conditionalFormatting>
  <conditionalFormatting sqref="K69:K77">
    <cfRule type="cellIs" dxfId="2147" priority="565" operator="equal">
      <formula>"NO VAR"</formula>
    </cfRule>
  </conditionalFormatting>
  <conditionalFormatting sqref="K69:K77">
    <cfRule type="cellIs" dxfId="2146" priority="564" operator="equal">
      <formula>"NO VAR"</formula>
    </cfRule>
  </conditionalFormatting>
  <conditionalFormatting sqref="K69:K77">
    <cfRule type="cellIs" dxfId="2145" priority="563" operator="equal">
      <formula>"HIDE-NO VAR"</formula>
    </cfRule>
  </conditionalFormatting>
  <conditionalFormatting sqref="K69:K77">
    <cfRule type="cellIs" dxfId="2144" priority="562" operator="equal">
      <formula>"NO VAR"</formula>
    </cfRule>
  </conditionalFormatting>
  <conditionalFormatting sqref="K69:K77">
    <cfRule type="cellIs" dxfId="2143" priority="561" operator="equal">
      <formula>"NO VAR"</formula>
    </cfRule>
  </conditionalFormatting>
  <conditionalFormatting sqref="K69:K77">
    <cfRule type="cellIs" dxfId="2142" priority="560" operator="equal">
      <formula>"HIDE-NO VAR"</formula>
    </cfRule>
  </conditionalFormatting>
  <conditionalFormatting sqref="K69:K77">
    <cfRule type="cellIs" dxfId="2141" priority="559" operator="equal">
      <formula>"NO VAR"</formula>
    </cfRule>
  </conditionalFormatting>
  <conditionalFormatting sqref="K69:K77">
    <cfRule type="cellIs" dxfId="2140" priority="558" operator="equal">
      <formula>"NO VAR"</formula>
    </cfRule>
  </conditionalFormatting>
  <conditionalFormatting sqref="K69:K77">
    <cfRule type="cellIs" dxfId="2139" priority="557" operator="equal">
      <formula>"HIDE-NO VAR"</formula>
    </cfRule>
  </conditionalFormatting>
  <conditionalFormatting sqref="K69:K77">
    <cfRule type="cellIs" dxfId="2138" priority="556" operator="equal">
      <formula>"NO VAR"</formula>
    </cfRule>
  </conditionalFormatting>
  <conditionalFormatting sqref="K69:K77">
    <cfRule type="cellIs" dxfId="2137" priority="555" operator="equal">
      <formula>"NO VAR"</formula>
    </cfRule>
  </conditionalFormatting>
  <conditionalFormatting sqref="K69:K77">
    <cfRule type="cellIs" dxfId="2136" priority="554" operator="equal">
      <formula>"HIDE-NO VAR"</formula>
    </cfRule>
  </conditionalFormatting>
  <conditionalFormatting sqref="K69:K77">
    <cfRule type="cellIs" dxfId="2135" priority="553" operator="equal">
      <formula>"NO VAR"</formula>
    </cfRule>
  </conditionalFormatting>
  <conditionalFormatting sqref="K69:K77">
    <cfRule type="cellIs" dxfId="2134" priority="552" operator="equal">
      <formula>"NO VAR"</formula>
    </cfRule>
  </conditionalFormatting>
  <conditionalFormatting sqref="K69:K77">
    <cfRule type="cellIs" dxfId="2133" priority="551" operator="equal">
      <formula>"HIDE-NO VAR"</formula>
    </cfRule>
  </conditionalFormatting>
  <conditionalFormatting sqref="K69:K77">
    <cfRule type="cellIs" dxfId="2132" priority="550" operator="equal">
      <formula>"NO VAR"</formula>
    </cfRule>
  </conditionalFormatting>
  <conditionalFormatting sqref="K69:K77">
    <cfRule type="cellIs" dxfId="2131" priority="549" operator="equal">
      <formula>"NO VAR"</formula>
    </cfRule>
  </conditionalFormatting>
  <conditionalFormatting sqref="K69:K77">
    <cfRule type="cellIs" dxfId="2130" priority="548" operator="equal">
      <formula>"HIDE-NO VAR"</formula>
    </cfRule>
  </conditionalFormatting>
  <conditionalFormatting sqref="K69:K77">
    <cfRule type="cellIs" dxfId="2129" priority="547" operator="equal">
      <formula>"NO VAR"</formula>
    </cfRule>
  </conditionalFormatting>
  <conditionalFormatting sqref="K69:K77">
    <cfRule type="cellIs" dxfId="2128" priority="546" operator="equal">
      <formula>"NO VAR"</formula>
    </cfRule>
  </conditionalFormatting>
  <conditionalFormatting sqref="K69:K77">
    <cfRule type="cellIs" dxfId="2127" priority="545" operator="equal">
      <formula>"HIDE-NO VAR"</formula>
    </cfRule>
  </conditionalFormatting>
  <conditionalFormatting sqref="K69:K77">
    <cfRule type="cellIs" dxfId="2126" priority="544" operator="equal">
      <formula>"NO VAR"</formula>
    </cfRule>
  </conditionalFormatting>
  <conditionalFormatting sqref="K69:K77">
    <cfRule type="cellIs" dxfId="2125" priority="543" operator="equal">
      <formula>"NO VAR"</formula>
    </cfRule>
  </conditionalFormatting>
  <conditionalFormatting sqref="K69:K77">
    <cfRule type="cellIs" dxfId="2124" priority="542" operator="equal">
      <formula>"INCORRECT LINE BEING PICKED UP"</formula>
    </cfRule>
  </conditionalFormatting>
  <conditionalFormatting sqref="B78">
    <cfRule type="cellIs" dxfId="2123" priority="541" operator="equal">
      <formula>"HIDE "</formula>
    </cfRule>
  </conditionalFormatting>
  <conditionalFormatting sqref="B79">
    <cfRule type="cellIs" dxfId="2122" priority="539" operator="equal">
      <formula>"HIDE "</formula>
    </cfRule>
  </conditionalFormatting>
  <conditionalFormatting sqref="B80:B81">
    <cfRule type="cellIs" dxfId="2121" priority="537" operator="equal">
      <formula>"HIDE "</formula>
    </cfRule>
  </conditionalFormatting>
  <conditionalFormatting sqref="J78">
    <cfRule type="cellIs" dxfId="2120" priority="535" operator="equal">
      <formula>"NO VAR"</formula>
    </cfRule>
  </conditionalFormatting>
  <conditionalFormatting sqref="J78">
    <cfRule type="cellIs" dxfId="2119" priority="534" operator="equal">
      <formula>"HIDE-NO VAR"</formula>
    </cfRule>
  </conditionalFormatting>
  <conditionalFormatting sqref="J78">
    <cfRule type="cellIs" dxfId="2118" priority="533" operator="equal">
      <formula>"ERROR "</formula>
    </cfRule>
  </conditionalFormatting>
  <conditionalFormatting sqref="J78">
    <cfRule type="cellIs" dxfId="2117" priority="532" operator="equal">
      <formula>"HIDE-NO VAR"</formula>
    </cfRule>
  </conditionalFormatting>
  <conditionalFormatting sqref="J78">
    <cfRule type="cellIs" dxfId="2116" priority="531" operator="equal">
      <formula>"HIDE-NO VAR"</formula>
    </cfRule>
  </conditionalFormatting>
  <conditionalFormatting sqref="J78">
    <cfRule type="cellIs" dxfId="2115" priority="530" operator="equal">
      <formula>"NO VAR"</formula>
    </cfRule>
  </conditionalFormatting>
  <conditionalFormatting sqref="J78">
    <cfRule type="cellIs" dxfId="2114" priority="529" operator="equal">
      <formula>"HIDE-NO VAR"</formula>
    </cfRule>
  </conditionalFormatting>
  <conditionalFormatting sqref="J78">
    <cfRule type="cellIs" dxfId="2113" priority="528" operator="equal">
      <formula>"NO VAR"</formula>
    </cfRule>
  </conditionalFormatting>
  <conditionalFormatting sqref="J78">
    <cfRule type="cellIs" dxfId="2112" priority="525" operator="equal">
      <formula>"NO VAR"</formula>
    </cfRule>
  </conditionalFormatting>
  <conditionalFormatting sqref="J78">
    <cfRule type="cellIs" dxfId="2111" priority="524" operator="equal">
      <formula>"HIDE-NO VAR"</formula>
    </cfRule>
  </conditionalFormatting>
  <conditionalFormatting sqref="J78">
    <cfRule type="cellIs" dxfId="2110" priority="523" operator="equal">
      <formula>"NO VAR"</formula>
    </cfRule>
  </conditionalFormatting>
  <conditionalFormatting sqref="J78">
    <cfRule type="cellIs" dxfId="2109" priority="521" operator="equal">
      <formula>"HIDE-NO VAR"</formula>
    </cfRule>
  </conditionalFormatting>
  <conditionalFormatting sqref="J78">
    <cfRule type="cellIs" dxfId="2108" priority="520" operator="equal">
      <formula>"NO VAR"</formula>
    </cfRule>
  </conditionalFormatting>
  <conditionalFormatting sqref="J78">
    <cfRule type="cellIs" dxfId="2107" priority="518" operator="equal">
      <formula>"HIDE-NO VAR"</formula>
    </cfRule>
  </conditionalFormatting>
  <conditionalFormatting sqref="J78">
    <cfRule type="cellIs" dxfId="2106" priority="517" operator="equal">
      <formula>"NO VAR"</formula>
    </cfRule>
  </conditionalFormatting>
  <conditionalFormatting sqref="J78">
    <cfRule type="cellIs" dxfId="2105" priority="515" operator="equal">
      <formula>"HIDE-NO VAR"</formula>
    </cfRule>
  </conditionalFormatting>
  <conditionalFormatting sqref="J78">
    <cfRule type="cellIs" dxfId="2104" priority="514" operator="equal">
      <formula>"NO VAR"</formula>
    </cfRule>
  </conditionalFormatting>
  <conditionalFormatting sqref="J78">
    <cfRule type="cellIs" dxfId="2103" priority="512" operator="equal">
      <formula>"HIDE-NO VAR"</formula>
    </cfRule>
  </conditionalFormatting>
  <conditionalFormatting sqref="J78">
    <cfRule type="cellIs" dxfId="2102" priority="511" operator="equal">
      <formula>"NO VAR"</formula>
    </cfRule>
  </conditionalFormatting>
  <conditionalFormatting sqref="J78">
    <cfRule type="cellIs" dxfId="2101" priority="509" operator="equal">
      <formula>"HIDE-NO VAR"</formula>
    </cfRule>
  </conditionalFormatting>
  <conditionalFormatting sqref="J78">
    <cfRule type="cellIs" dxfId="2100" priority="508" operator="equal">
      <formula>"NO VAR"</formula>
    </cfRule>
  </conditionalFormatting>
  <conditionalFormatting sqref="J78">
    <cfRule type="cellIs" dxfId="2099" priority="506" operator="equal">
      <formula>"HIDE-NO VAR"</formula>
    </cfRule>
  </conditionalFormatting>
  <conditionalFormatting sqref="J78">
    <cfRule type="cellIs" dxfId="2098" priority="505" operator="equal">
      <formula>"NO VAR"</formula>
    </cfRule>
  </conditionalFormatting>
  <conditionalFormatting sqref="K78">
    <cfRule type="cellIs" dxfId="2097" priority="501" operator="equal">
      <formula>"ERROR "</formula>
    </cfRule>
  </conditionalFormatting>
  <conditionalFormatting sqref="K78">
    <cfRule type="cellIs" dxfId="2096" priority="500" operator="equal">
      <formula>"HIDE-NO VAR"</formula>
    </cfRule>
  </conditionalFormatting>
  <conditionalFormatting sqref="K78">
    <cfRule type="cellIs" dxfId="2095" priority="497" operator="equal">
      <formula>"HIDE-NO VAR"</formula>
    </cfRule>
  </conditionalFormatting>
  <conditionalFormatting sqref="K78">
    <cfRule type="cellIs" dxfId="2094" priority="496" operator="equal">
      <formula>"NO VAR"</formula>
    </cfRule>
  </conditionalFormatting>
  <conditionalFormatting sqref="K78">
    <cfRule type="cellIs" dxfId="2093" priority="495" operator="equal">
      <formula>"HIDE-NO VAR"</formula>
    </cfRule>
  </conditionalFormatting>
  <conditionalFormatting sqref="K78">
    <cfRule type="cellIs" dxfId="2092" priority="493" operator="equal">
      <formula>"NO VAR"</formula>
    </cfRule>
  </conditionalFormatting>
  <conditionalFormatting sqref="K78">
    <cfRule type="cellIs" dxfId="2091" priority="492" operator="equal">
      <formula>"HIDE-NO VAR"</formula>
    </cfRule>
  </conditionalFormatting>
  <conditionalFormatting sqref="K78">
    <cfRule type="cellIs" dxfId="2090" priority="490" operator="equal">
      <formula>"NO VAR"</formula>
    </cfRule>
  </conditionalFormatting>
  <conditionalFormatting sqref="K78">
    <cfRule type="cellIs" dxfId="2089" priority="489" operator="equal">
      <formula>"HIDE-NO VAR"</formula>
    </cfRule>
  </conditionalFormatting>
  <conditionalFormatting sqref="K78">
    <cfRule type="cellIs" dxfId="2088" priority="488" operator="equal">
      <formula>"NO VAR"</formula>
    </cfRule>
  </conditionalFormatting>
  <conditionalFormatting sqref="K78">
    <cfRule type="cellIs" dxfId="2087" priority="487" operator="equal">
      <formula>"NO VAR"</formula>
    </cfRule>
  </conditionalFormatting>
  <conditionalFormatting sqref="K78">
    <cfRule type="cellIs" dxfId="2086" priority="486" operator="equal">
      <formula>"HIDE-NO VAR"</formula>
    </cfRule>
  </conditionalFormatting>
  <conditionalFormatting sqref="K78">
    <cfRule type="cellIs" dxfId="2085" priority="485" operator="equal">
      <formula>"NO VAR"</formula>
    </cfRule>
  </conditionalFormatting>
  <conditionalFormatting sqref="K78">
    <cfRule type="cellIs" dxfId="2084" priority="484" operator="equal">
      <formula>"NO VAR"</formula>
    </cfRule>
  </conditionalFormatting>
  <conditionalFormatting sqref="K78">
    <cfRule type="cellIs" dxfId="2083" priority="483" operator="equal">
      <formula>"HIDE-NO VAR"</formula>
    </cfRule>
  </conditionalFormatting>
  <conditionalFormatting sqref="K78">
    <cfRule type="cellIs" dxfId="2082" priority="482" operator="equal">
      <formula>"NO VAR"</formula>
    </cfRule>
  </conditionalFormatting>
  <conditionalFormatting sqref="K78">
    <cfRule type="cellIs" dxfId="2081" priority="481" operator="equal">
      <formula>"NO VAR"</formula>
    </cfRule>
  </conditionalFormatting>
  <conditionalFormatting sqref="K78">
    <cfRule type="cellIs" dxfId="2080" priority="480" operator="equal">
      <formula>"HIDE-NO VAR"</formula>
    </cfRule>
  </conditionalFormatting>
  <conditionalFormatting sqref="K78">
    <cfRule type="cellIs" dxfId="2079" priority="479" operator="equal">
      <formula>"NO VAR"</formula>
    </cfRule>
  </conditionalFormatting>
  <conditionalFormatting sqref="K78">
    <cfRule type="cellIs" dxfId="2078" priority="478" operator="equal">
      <formula>"NO VAR"</formula>
    </cfRule>
  </conditionalFormatting>
  <conditionalFormatting sqref="K78">
    <cfRule type="cellIs" dxfId="2077" priority="477" operator="equal">
      <formula>"HIDE-NO VAR"</formula>
    </cfRule>
  </conditionalFormatting>
  <conditionalFormatting sqref="K78">
    <cfRule type="cellIs" dxfId="2076" priority="476" operator="equal">
      <formula>"NO VAR"</formula>
    </cfRule>
  </conditionalFormatting>
  <conditionalFormatting sqref="K78">
    <cfRule type="cellIs" dxfId="2075" priority="475" operator="equal">
      <formula>"NO VAR"</formula>
    </cfRule>
  </conditionalFormatting>
  <conditionalFormatting sqref="K78">
    <cfRule type="cellIs" dxfId="2074" priority="474" operator="equal">
      <formula>"HIDE-NO VAR"</formula>
    </cfRule>
  </conditionalFormatting>
  <conditionalFormatting sqref="K78">
    <cfRule type="cellIs" dxfId="2073" priority="473" operator="equal">
      <formula>"NO VAR"</formula>
    </cfRule>
  </conditionalFormatting>
  <conditionalFormatting sqref="K78">
    <cfRule type="cellIs" dxfId="2072" priority="472" operator="equal">
      <formula>"NO VAR"</formula>
    </cfRule>
  </conditionalFormatting>
  <conditionalFormatting sqref="K78">
    <cfRule type="cellIs" dxfId="2071" priority="471" operator="equal">
      <formula>"HIDE-NO VAR"</formula>
    </cfRule>
  </conditionalFormatting>
  <conditionalFormatting sqref="K78">
    <cfRule type="cellIs" dxfId="2070" priority="470" operator="equal">
      <formula>"NO VAR"</formula>
    </cfRule>
  </conditionalFormatting>
  <conditionalFormatting sqref="K78">
    <cfRule type="cellIs" dxfId="2069" priority="469" operator="equal">
      <formula>"NO VAR"</formula>
    </cfRule>
  </conditionalFormatting>
  <conditionalFormatting sqref="K78">
    <cfRule type="cellIs" dxfId="2068" priority="468" operator="equal">
      <formula>"HIDE-NO VAR"</formula>
    </cfRule>
  </conditionalFormatting>
  <conditionalFormatting sqref="K78">
    <cfRule type="cellIs" dxfId="2067" priority="467" operator="equal">
      <formula>"NO VAR"</formula>
    </cfRule>
  </conditionalFormatting>
  <conditionalFormatting sqref="K78">
    <cfRule type="cellIs" dxfId="2066" priority="466" operator="equal">
      <formula>"NO VAR"</formula>
    </cfRule>
  </conditionalFormatting>
  <conditionalFormatting sqref="K78">
    <cfRule type="cellIs" dxfId="2065" priority="465" operator="equal">
      <formula>"HIDE-NO VAR"</formula>
    </cfRule>
  </conditionalFormatting>
  <conditionalFormatting sqref="K78">
    <cfRule type="cellIs" dxfId="2064" priority="464" operator="equal">
      <formula>"NO VAR"</formula>
    </cfRule>
  </conditionalFormatting>
  <conditionalFormatting sqref="K78">
    <cfRule type="cellIs" dxfId="2063" priority="463" operator="equal">
      <formula>"NO VAR"</formula>
    </cfRule>
  </conditionalFormatting>
  <conditionalFormatting sqref="K78">
    <cfRule type="cellIs" dxfId="2062" priority="462" operator="equal">
      <formula>"INCORRECT LINE BEING PICKED UP"</formula>
    </cfRule>
  </conditionalFormatting>
  <conditionalFormatting sqref="J79">
    <cfRule type="cellIs" dxfId="2061" priority="461" operator="equal">
      <formula>"NO VAR"</formula>
    </cfRule>
  </conditionalFormatting>
  <conditionalFormatting sqref="J79">
    <cfRule type="cellIs" dxfId="2060" priority="460" operator="equal">
      <formula>"HIDE-NO VAR"</formula>
    </cfRule>
  </conditionalFormatting>
  <conditionalFormatting sqref="J79">
    <cfRule type="cellIs" dxfId="2059" priority="459" operator="equal">
      <formula>"ERROR "</formula>
    </cfRule>
  </conditionalFormatting>
  <conditionalFormatting sqref="J79">
    <cfRule type="cellIs" dxfId="2058" priority="458" operator="equal">
      <formula>"HIDE-NO VAR"</formula>
    </cfRule>
  </conditionalFormatting>
  <conditionalFormatting sqref="J79">
    <cfRule type="cellIs" dxfId="2057" priority="457" operator="equal">
      <formula>"HIDE-NO VAR"</formula>
    </cfRule>
  </conditionalFormatting>
  <conditionalFormatting sqref="J79">
    <cfRule type="cellIs" dxfId="2056" priority="456" operator="equal">
      <formula>"NO VAR"</formula>
    </cfRule>
  </conditionalFormatting>
  <conditionalFormatting sqref="J79">
    <cfRule type="cellIs" dxfId="2055" priority="455" operator="equal">
      <formula>"HIDE-NO VAR"</formula>
    </cfRule>
  </conditionalFormatting>
  <conditionalFormatting sqref="J79">
    <cfRule type="cellIs" dxfId="2054" priority="454" operator="equal">
      <formula>"NO VAR"</formula>
    </cfRule>
  </conditionalFormatting>
  <conditionalFormatting sqref="J79">
    <cfRule type="cellIs" dxfId="2053" priority="453" operator="equal">
      <formula>"HIDE-NO VAR"</formula>
    </cfRule>
  </conditionalFormatting>
  <conditionalFormatting sqref="J79">
    <cfRule type="cellIs" dxfId="2052" priority="452" operator="equal">
      <formula>"NO VAR"</formula>
    </cfRule>
  </conditionalFormatting>
  <conditionalFormatting sqref="J79">
    <cfRule type="cellIs" dxfId="2051" priority="451" operator="equal">
      <formula>"NO VAR"</formula>
    </cfRule>
  </conditionalFormatting>
  <conditionalFormatting sqref="J79">
    <cfRule type="cellIs" dxfId="2050" priority="450" operator="equal">
      <formula>"HIDE-NO VAR"</formula>
    </cfRule>
  </conditionalFormatting>
  <conditionalFormatting sqref="J79">
    <cfRule type="cellIs" dxfId="2049" priority="449" operator="equal">
      <formula>"NO VAR"</formula>
    </cfRule>
  </conditionalFormatting>
  <conditionalFormatting sqref="J79">
    <cfRule type="cellIs" dxfId="2048" priority="448" operator="equal">
      <formula>"NO VAR"</formula>
    </cfRule>
  </conditionalFormatting>
  <conditionalFormatting sqref="J79">
    <cfRule type="cellIs" dxfId="2047" priority="447" operator="equal">
      <formula>"HIDE-NO VAR"</formula>
    </cfRule>
  </conditionalFormatting>
  <conditionalFormatting sqref="J79">
    <cfRule type="cellIs" dxfId="2046" priority="446" operator="equal">
      <formula>"NO VAR"</formula>
    </cfRule>
  </conditionalFormatting>
  <conditionalFormatting sqref="J79">
    <cfRule type="cellIs" dxfId="2045" priority="445" operator="equal">
      <formula>"NO VAR"</formula>
    </cfRule>
  </conditionalFormatting>
  <conditionalFormatting sqref="J79">
    <cfRule type="cellIs" dxfId="2044" priority="444" operator="equal">
      <formula>"HIDE-NO VAR"</formula>
    </cfRule>
  </conditionalFormatting>
  <conditionalFormatting sqref="J79">
    <cfRule type="cellIs" dxfId="2043" priority="443" operator="equal">
      <formula>"NO VAR"</formula>
    </cfRule>
  </conditionalFormatting>
  <conditionalFormatting sqref="J79">
    <cfRule type="cellIs" dxfId="2042" priority="442" operator="equal">
      <formula>"NO VAR"</formula>
    </cfRule>
  </conditionalFormatting>
  <conditionalFormatting sqref="J79">
    <cfRule type="cellIs" dxfId="2041" priority="441" operator="equal">
      <formula>"HIDE-NO VAR"</formula>
    </cfRule>
  </conditionalFormatting>
  <conditionalFormatting sqref="J79">
    <cfRule type="cellIs" dxfId="2040" priority="440" operator="equal">
      <formula>"NO VAR"</formula>
    </cfRule>
  </conditionalFormatting>
  <conditionalFormatting sqref="J79">
    <cfRule type="cellIs" dxfId="2039" priority="439" operator="equal">
      <formula>"NO VAR"</formula>
    </cfRule>
  </conditionalFormatting>
  <conditionalFormatting sqref="J79">
    <cfRule type="cellIs" dxfId="2038" priority="438" operator="equal">
      <formula>"HIDE-NO VAR"</formula>
    </cfRule>
  </conditionalFormatting>
  <conditionalFormatting sqref="J79">
    <cfRule type="cellIs" dxfId="2037" priority="437" operator="equal">
      <formula>"NO VAR"</formula>
    </cfRule>
  </conditionalFormatting>
  <conditionalFormatting sqref="J79">
    <cfRule type="cellIs" dxfId="2036" priority="436" operator="equal">
      <formula>"NO VAR"</formula>
    </cfRule>
  </conditionalFormatting>
  <conditionalFormatting sqref="J79">
    <cfRule type="cellIs" dxfId="2035" priority="435" operator="equal">
      <formula>"HIDE-NO VAR"</formula>
    </cfRule>
  </conditionalFormatting>
  <conditionalFormatting sqref="J79">
    <cfRule type="cellIs" dxfId="2034" priority="434" operator="equal">
      <formula>"NO VAR"</formula>
    </cfRule>
  </conditionalFormatting>
  <conditionalFormatting sqref="J79">
    <cfRule type="cellIs" dxfId="2033" priority="433" operator="equal">
      <formula>"NO VAR"</formula>
    </cfRule>
  </conditionalFormatting>
  <conditionalFormatting sqref="J79">
    <cfRule type="cellIs" dxfId="2032" priority="432" operator="equal">
      <formula>"HIDE-NO VAR"</formula>
    </cfRule>
  </conditionalFormatting>
  <conditionalFormatting sqref="J79">
    <cfRule type="cellIs" dxfId="2031" priority="431" operator="equal">
      <formula>"NO VAR"</formula>
    </cfRule>
  </conditionalFormatting>
  <conditionalFormatting sqref="J79">
    <cfRule type="cellIs" dxfId="2030" priority="430" operator="equal">
      <formula>"NO VAR"</formula>
    </cfRule>
  </conditionalFormatting>
  <conditionalFormatting sqref="K79">
    <cfRule type="cellIs" dxfId="2029" priority="429" operator="equal">
      <formula>"NO VAR"</formula>
    </cfRule>
  </conditionalFormatting>
  <conditionalFormatting sqref="K79">
    <cfRule type="cellIs" dxfId="2028" priority="428" operator="equal">
      <formula>"HIDE-NO VAR"</formula>
    </cfRule>
  </conditionalFormatting>
  <conditionalFormatting sqref="K79">
    <cfRule type="cellIs" dxfId="2027" priority="427" operator="equal">
      <formula>"ERROR "</formula>
    </cfRule>
  </conditionalFormatting>
  <conditionalFormatting sqref="K79">
    <cfRule type="cellIs" dxfId="2026" priority="426" operator="equal">
      <formula>"HIDE-NO VAR"</formula>
    </cfRule>
  </conditionalFormatting>
  <conditionalFormatting sqref="K79">
    <cfRule type="cellIs" dxfId="2025" priority="425" operator="equal">
      <formula>"HIDE-NO VAR"</formula>
    </cfRule>
  </conditionalFormatting>
  <conditionalFormatting sqref="K79">
    <cfRule type="cellIs" dxfId="2024" priority="424" operator="equal">
      <formula>"NO VAR"</formula>
    </cfRule>
  </conditionalFormatting>
  <conditionalFormatting sqref="K79">
    <cfRule type="cellIs" dxfId="2023" priority="423" operator="equal">
      <formula>"HIDE-NO VAR"</formula>
    </cfRule>
  </conditionalFormatting>
  <conditionalFormatting sqref="K79">
    <cfRule type="cellIs" dxfId="2022" priority="422" operator="equal">
      <formula>"NO VAR"</formula>
    </cfRule>
  </conditionalFormatting>
  <conditionalFormatting sqref="K79">
    <cfRule type="cellIs" dxfId="2021" priority="421" operator="equal">
      <formula>"HIDE-NO VAR"</formula>
    </cfRule>
  </conditionalFormatting>
  <conditionalFormatting sqref="K79">
    <cfRule type="cellIs" dxfId="2020" priority="420" operator="equal">
      <formula>"NO VAR"</formula>
    </cfRule>
  </conditionalFormatting>
  <conditionalFormatting sqref="K79">
    <cfRule type="cellIs" dxfId="2019" priority="419" operator="equal">
      <formula>"NO VAR"</formula>
    </cfRule>
  </conditionalFormatting>
  <conditionalFormatting sqref="K79">
    <cfRule type="cellIs" dxfId="2018" priority="418" operator="equal">
      <formula>"HIDE-NO VAR"</formula>
    </cfRule>
  </conditionalFormatting>
  <conditionalFormatting sqref="K79">
    <cfRule type="cellIs" dxfId="2017" priority="417" operator="equal">
      <formula>"NO VAR"</formula>
    </cfRule>
  </conditionalFormatting>
  <conditionalFormatting sqref="K79">
    <cfRule type="cellIs" dxfId="2016" priority="416" operator="equal">
      <formula>"NO VAR"</formula>
    </cfRule>
  </conditionalFormatting>
  <conditionalFormatting sqref="K79">
    <cfRule type="cellIs" dxfId="2015" priority="415" operator="equal">
      <formula>"HIDE-NO VAR"</formula>
    </cfRule>
  </conditionalFormatting>
  <conditionalFormatting sqref="K79">
    <cfRule type="cellIs" dxfId="2014" priority="414" operator="equal">
      <formula>"NO VAR"</formula>
    </cfRule>
  </conditionalFormatting>
  <conditionalFormatting sqref="K79">
    <cfRule type="cellIs" dxfId="2013" priority="413" operator="equal">
      <formula>"NO VAR"</formula>
    </cfRule>
  </conditionalFormatting>
  <conditionalFormatting sqref="K79">
    <cfRule type="cellIs" dxfId="2012" priority="412" operator="equal">
      <formula>"HIDE-NO VAR"</formula>
    </cfRule>
  </conditionalFormatting>
  <conditionalFormatting sqref="K79">
    <cfRule type="cellIs" dxfId="2011" priority="411" operator="equal">
      <formula>"NO VAR"</formula>
    </cfRule>
  </conditionalFormatting>
  <conditionalFormatting sqref="K79">
    <cfRule type="cellIs" dxfId="2010" priority="410" operator="equal">
      <formula>"NO VAR"</formula>
    </cfRule>
  </conditionalFormatting>
  <conditionalFormatting sqref="K79">
    <cfRule type="cellIs" dxfId="2009" priority="409" operator="equal">
      <formula>"HIDE-NO VAR"</formula>
    </cfRule>
  </conditionalFormatting>
  <conditionalFormatting sqref="K79">
    <cfRule type="cellIs" dxfId="2008" priority="408" operator="equal">
      <formula>"NO VAR"</formula>
    </cfRule>
  </conditionalFormatting>
  <conditionalFormatting sqref="K79">
    <cfRule type="cellIs" dxfId="2007" priority="407" operator="equal">
      <formula>"NO VAR"</formula>
    </cfRule>
  </conditionalFormatting>
  <conditionalFormatting sqref="K79">
    <cfRule type="cellIs" dxfId="2006" priority="406" operator="equal">
      <formula>"HIDE-NO VAR"</formula>
    </cfRule>
  </conditionalFormatting>
  <conditionalFormatting sqref="K79">
    <cfRule type="cellIs" dxfId="2005" priority="405" operator="equal">
      <formula>"NO VAR"</formula>
    </cfRule>
  </conditionalFormatting>
  <conditionalFormatting sqref="K79">
    <cfRule type="cellIs" dxfId="2004" priority="404" operator="equal">
      <formula>"NO VAR"</formula>
    </cfRule>
  </conditionalFormatting>
  <conditionalFormatting sqref="K79">
    <cfRule type="cellIs" dxfId="2003" priority="403" operator="equal">
      <formula>"HIDE-NO VAR"</formula>
    </cfRule>
  </conditionalFormatting>
  <conditionalFormatting sqref="K79">
    <cfRule type="cellIs" dxfId="2002" priority="402" operator="equal">
      <formula>"NO VAR"</formula>
    </cfRule>
  </conditionalFormatting>
  <conditionalFormatting sqref="K79">
    <cfRule type="cellIs" dxfId="2001" priority="401" operator="equal">
      <formula>"NO VAR"</formula>
    </cfRule>
  </conditionalFormatting>
  <conditionalFormatting sqref="K79">
    <cfRule type="cellIs" dxfId="2000" priority="400" operator="equal">
      <formula>"HIDE-NO VAR"</formula>
    </cfRule>
  </conditionalFormatting>
  <conditionalFormatting sqref="K79">
    <cfRule type="cellIs" dxfId="1999" priority="399" operator="equal">
      <formula>"NO VAR"</formula>
    </cfRule>
  </conditionalFormatting>
  <conditionalFormatting sqref="K79">
    <cfRule type="cellIs" dxfId="1998" priority="398" operator="equal">
      <formula>"NO VAR"</formula>
    </cfRule>
  </conditionalFormatting>
  <conditionalFormatting sqref="K79">
    <cfRule type="cellIs" dxfId="1997" priority="397" operator="equal">
      <formula>"HIDE-NO VAR"</formula>
    </cfRule>
  </conditionalFormatting>
  <conditionalFormatting sqref="K79">
    <cfRule type="cellIs" dxfId="1996" priority="396" operator="equal">
      <formula>"NO VAR"</formula>
    </cfRule>
  </conditionalFormatting>
  <conditionalFormatting sqref="K79">
    <cfRule type="cellIs" dxfId="1995" priority="395" operator="equal">
      <formula>"NO VAR"</formula>
    </cfRule>
  </conditionalFormatting>
  <conditionalFormatting sqref="K79">
    <cfRule type="cellIs" dxfId="1994" priority="394" operator="equal">
      <formula>"HIDE-NO VAR"</formula>
    </cfRule>
  </conditionalFormatting>
  <conditionalFormatting sqref="K79">
    <cfRule type="cellIs" dxfId="1993" priority="393" operator="equal">
      <formula>"NO VAR"</formula>
    </cfRule>
  </conditionalFormatting>
  <conditionalFormatting sqref="K79">
    <cfRule type="cellIs" dxfId="1992" priority="392" operator="equal">
      <formula>"NO VAR"</formula>
    </cfRule>
  </conditionalFormatting>
  <conditionalFormatting sqref="K79">
    <cfRule type="cellIs" dxfId="1991" priority="391" operator="equal">
      <formula>"HIDE-NO VAR"</formula>
    </cfRule>
  </conditionalFormatting>
  <conditionalFormatting sqref="K79">
    <cfRule type="cellIs" dxfId="1990" priority="390" operator="equal">
      <formula>"NO VAR"</formula>
    </cfRule>
  </conditionalFormatting>
  <conditionalFormatting sqref="K79">
    <cfRule type="cellIs" dxfId="1989" priority="389" operator="equal">
      <formula>"NO VAR"</formula>
    </cfRule>
  </conditionalFormatting>
  <conditionalFormatting sqref="K79">
    <cfRule type="cellIs" dxfId="1988" priority="388" operator="equal">
      <formula>"INCORRECT LINE BEING PICKED UP"</formula>
    </cfRule>
  </conditionalFormatting>
  <conditionalFormatting sqref="J80 J82">
    <cfRule type="cellIs" dxfId="1987" priority="387" operator="equal">
      <formula>"NO VAR"</formula>
    </cfRule>
  </conditionalFormatting>
  <conditionalFormatting sqref="J80 J82">
    <cfRule type="cellIs" dxfId="1986" priority="386" operator="equal">
      <formula>"HIDE-NO VAR"</formula>
    </cfRule>
  </conditionalFormatting>
  <conditionalFormatting sqref="J80 J82">
    <cfRule type="cellIs" dxfId="1985" priority="385" operator="equal">
      <formula>"ERROR "</formula>
    </cfRule>
  </conditionalFormatting>
  <conditionalFormatting sqref="J80 J82">
    <cfRule type="cellIs" dxfId="1984" priority="384" operator="equal">
      <formula>"HIDE-NO VAR"</formula>
    </cfRule>
  </conditionalFormatting>
  <conditionalFormatting sqref="J80 J82">
    <cfRule type="cellIs" dxfId="1983" priority="383" operator="equal">
      <formula>"HIDE-NO VAR"</formula>
    </cfRule>
  </conditionalFormatting>
  <conditionalFormatting sqref="J80 J82">
    <cfRule type="cellIs" dxfId="1982" priority="382" operator="equal">
      <formula>"NO VAR"</formula>
    </cfRule>
  </conditionalFormatting>
  <conditionalFormatting sqref="J80 J82">
    <cfRule type="cellIs" dxfId="1981" priority="381" operator="equal">
      <formula>"HIDE-NO VAR"</formula>
    </cfRule>
  </conditionalFormatting>
  <conditionalFormatting sqref="J80 J82">
    <cfRule type="cellIs" dxfId="1980" priority="380" operator="equal">
      <formula>"NO VAR"</formula>
    </cfRule>
  </conditionalFormatting>
  <conditionalFormatting sqref="J80 J82">
    <cfRule type="cellIs" dxfId="1979" priority="379" operator="equal">
      <formula>"HIDE-NO VAR"</formula>
    </cfRule>
  </conditionalFormatting>
  <conditionalFormatting sqref="J80 J82">
    <cfRule type="cellIs" dxfId="1978" priority="378" operator="equal">
      <formula>"NO VAR"</formula>
    </cfRule>
  </conditionalFormatting>
  <conditionalFormatting sqref="J80 J82">
    <cfRule type="cellIs" dxfId="1977" priority="377" operator="equal">
      <formula>"NO VAR"</formula>
    </cfRule>
  </conditionalFormatting>
  <conditionalFormatting sqref="J80 J82">
    <cfRule type="cellIs" dxfId="1976" priority="376" operator="equal">
      <formula>"HIDE-NO VAR"</formula>
    </cfRule>
  </conditionalFormatting>
  <conditionalFormatting sqref="J80 J82">
    <cfRule type="cellIs" dxfId="1975" priority="375" operator="equal">
      <formula>"NO VAR"</formula>
    </cfRule>
  </conditionalFormatting>
  <conditionalFormatting sqref="J80 J82">
    <cfRule type="cellIs" dxfId="1974" priority="374" operator="equal">
      <formula>"NO VAR"</formula>
    </cfRule>
  </conditionalFormatting>
  <conditionalFormatting sqref="J80 J82">
    <cfRule type="cellIs" dxfId="1973" priority="373" operator="equal">
      <formula>"HIDE-NO VAR"</formula>
    </cfRule>
  </conditionalFormatting>
  <conditionalFormatting sqref="J80 J82">
    <cfRule type="cellIs" dxfId="1972" priority="372" operator="equal">
      <formula>"NO VAR"</formula>
    </cfRule>
  </conditionalFormatting>
  <conditionalFormatting sqref="J80 J82">
    <cfRule type="cellIs" dxfId="1971" priority="371" operator="equal">
      <formula>"NO VAR"</formula>
    </cfRule>
  </conditionalFormatting>
  <conditionalFormatting sqref="J80 J82">
    <cfRule type="cellIs" dxfId="1970" priority="370" operator="equal">
      <formula>"HIDE-NO VAR"</formula>
    </cfRule>
  </conditionalFormatting>
  <conditionalFormatting sqref="J80 J82">
    <cfRule type="cellIs" dxfId="1969" priority="369" operator="equal">
      <formula>"NO VAR"</formula>
    </cfRule>
  </conditionalFormatting>
  <conditionalFormatting sqref="J80 J82">
    <cfRule type="cellIs" dxfId="1968" priority="368" operator="equal">
      <formula>"NO VAR"</formula>
    </cfRule>
  </conditionalFormatting>
  <conditionalFormatting sqref="J80 J82">
    <cfRule type="cellIs" dxfId="1967" priority="367" operator="equal">
      <formula>"HIDE-NO VAR"</formula>
    </cfRule>
  </conditionalFormatting>
  <conditionalFormatting sqref="J80 J82">
    <cfRule type="cellIs" dxfId="1966" priority="366" operator="equal">
      <formula>"NO VAR"</formula>
    </cfRule>
  </conditionalFormatting>
  <conditionalFormatting sqref="J80 J82">
    <cfRule type="cellIs" dxfId="1965" priority="365" operator="equal">
      <formula>"NO VAR"</formula>
    </cfRule>
  </conditionalFormatting>
  <conditionalFormatting sqref="J80 J82">
    <cfRule type="cellIs" dxfId="1964" priority="364" operator="equal">
      <formula>"HIDE-NO VAR"</formula>
    </cfRule>
  </conditionalFormatting>
  <conditionalFormatting sqref="J80 J82">
    <cfRule type="cellIs" dxfId="1963" priority="363" operator="equal">
      <formula>"NO VAR"</formula>
    </cfRule>
  </conditionalFormatting>
  <conditionalFormatting sqref="J80 J82">
    <cfRule type="cellIs" dxfId="1962" priority="362" operator="equal">
      <formula>"NO VAR"</formula>
    </cfRule>
  </conditionalFormatting>
  <conditionalFormatting sqref="J80 J82">
    <cfRule type="cellIs" dxfId="1961" priority="361" operator="equal">
      <formula>"HIDE-NO VAR"</formula>
    </cfRule>
  </conditionalFormatting>
  <conditionalFormatting sqref="J80 J82">
    <cfRule type="cellIs" dxfId="1960" priority="360" operator="equal">
      <formula>"NO VAR"</formula>
    </cfRule>
  </conditionalFormatting>
  <conditionalFormatting sqref="J80 J82">
    <cfRule type="cellIs" dxfId="1959" priority="359" operator="equal">
      <formula>"NO VAR"</formula>
    </cfRule>
  </conditionalFormatting>
  <conditionalFormatting sqref="J80 J82">
    <cfRule type="cellIs" dxfId="1958" priority="358" operator="equal">
      <formula>"HIDE-NO VAR"</formula>
    </cfRule>
  </conditionalFormatting>
  <conditionalFormatting sqref="J80 J82">
    <cfRule type="cellIs" dxfId="1957" priority="357" operator="equal">
      <formula>"NO VAR"</formula>
    </cfRule>
  </conditionalFormatting>
  <conditionalFormatting sqref="J80 J82">
    <cfRule type="cellIs" dxfId="1956" priority="356" operator="equal">
      <formula>"NO VAR"</formula>
    </cfRule>
  </conditionalFormatting>
  <conditionalFormatting sqref="K80 K82">
    <cfRule type="cellIs" dxfId="1955" priority="355" operator="equal">
      <formula>"NO VAR"</formula>
    </cfRule>
  </conditionalFormatting>
  <conditionalFormatting sqref="K80 K82">
    <cfRule type="cellIs" dxfId="1954" priority="354" operator="equal">
      <formula>"HIDE-NO VAR"</formula>
    </cfRule>
  </conditionalFormatting>
  <conditionalFormatting sqref="K80 K82">
    <cfRule type="cellIs" dxfId="1953" priority="353" operator="equal">
      <formula>"ERROR "</formula>
    </cfRule>
  </conditionalFormatting>
  <conditionalFormatting sqref="K80 K82">
    <cfRule type="cellIs" dxfId="1952" priority="352" operator="equal">
      <formula>"HIDE-NO VAR"</formula>
    </cfRule>
  </conditionalFormatting>
  <conditionalFormatting sqref="K80 K82">
    <cfRule type="cellIs" dxfId="1951" priority="351" operator="equal">
      <formula>"HIDE-NO VAR"</formula>
    </cfRule>
  </conditionalFormatting>
  <conditionalFormatting sqref="K80 K82">
    <cfRule type="cellIs" dxfId="1950" priority="350" operator="equal">
      <formula>"NO VAR"</formula>
    </cfRule>
  </conditionalFormatting>
  <conditionalFormatting sqref="K80 K82">
    <cfRule type="cellIs" dxfId="1949" priority="349" operator="equal">
      <formula>"HIDE-NO VAR"</formula>
    </cfRule>
  </conditionalFormatting>
  <conditionalFormatting sqref="K80 K82">
    <cfRule type="cellIs" dxfId="1948" priority="348" operator="equal">
      <formula>"NO VAR"</formula>
    </cfRule>
  </conditionalFormatting>
  <conditionalFormatting sqref="K80 K82">
    <cfRule type="cellIs" dxfId="1947" priority="347" operator="equal">
      <formula>"HIDE-NO VAR"</formula>
    </cfRule>
  </conditionalFormatting>
  <conditionalFormatting sqref="K80 K82">
    <cfRule type="cellIs" dxfId="1946" priority="346" operator="equal">
      <formula>"NO VAR"</formula>
    </cfRule>
  </conditionalFormatting>
  <conditionalFormatting sqref="K80 K82">
    <cfRule type="cellIs" dxfId="1945" priority="345" operator="equal">
      <formula>"NO VAR"</formula>
    </cfRule>
  </conditionalFormatting>
  <conditionalFormatting sqref="K80 K82">
    <cfRule type="cellIs" dxfId="1944" priority="344" operator="equal">
      <formula>"HIDE-NO VAR"</formula>
    </cfRule>
  </conditionalFormatting>
  <conditionalFormatting sqref="K80 K82">
    <cfRule type="cellIs" dxfId="1943" priority="343" operator="equal">
      <formula>"NO VAR"</formula>
    </cfRule>
  </conditionalFormatting>
  <conditionalFormatting sqref="K80 K82">
    <cfRule type="cellIs" dxfId="1942" priority="342" operator="equal">
      <formula>"NO VAR"</formula>
    </cfRule>
  </conditionalFormatting>
  <conditionalFormatting sqref="K80 K82">
    <cfRule type="cellIs" dxfId="1941" priority="341" operator="equal">
      <formula>"HIDE-NO VAR"</formula>
    </cfRule>
  </conditionalFormatting>
  <conditionalFormatting sqref="K80 K82">
    <cfRule type="cellIs" dxfId="1940" priority="340" operator="equal">
      <formula>"NO VAR"</formula>
    </cfRule>
  </conditionalFormatting>
  <conditionalFormatting sqref="K80 K82">
    <cfRule type="cellIs" dxfId="1939" priority="339" operator="equal">
      <formula>"NO VAR"</formula>
    </cfRule>
  </conditionalFormatting>
  <conditionalFormatting sqref="K80 K82">
    <cfRule type="cellIs" dxfId="1938" priority="338" operator="equal">
      <formula>"HIDE-NO VAR"</formula>
    </cfRule>
  </conditionalFormatting>
  <conditionalFormatting sqref="K80 K82">
    <cfRule type="cellIs" dxfId="1937" priority="337" operator="equal">
      <formula>"NO VAR"</formula>
    </cfRule>
  </conditionalFormatting>
  <conditionalFormatting sqref="K80 K82">
    <cfRule type="cellIs" dxfId="1936" priority="336" operator="equal">
      <formula>"NO VAR"</formula>
    </cfRule>
  </conditionalFormatting>
  <conditionalFormatting sqref="K80 K82">
    <cfRule type="cellIs" dxfId="1935" priority="335" operator="equal">
      <formula>"HIDE-NO VAR"</formula>
    </cfRule>
  </conditionalFormatting>
  <conditionalFormatting sqref="K80 K82">
    <cfRule type="cellIs" dxfId="1934" priority="334" operator="equal">
      <formula>"NO VAR"</formula>
    </cfRule>
  </conditionalFormatting>
  <conditionalFormatting sqref="K80 K82">
    <cfRule type="cellIs" dxfId="1933" priority="333" operator="equal">
      <formula>"NO VAR"</formula>
    </cfRule>
  </conditionalFormatting>
  <conditionalFormatting sqref="K80 K82">
    <cfRule type="cellIs" dxfId="1932" priority="332" operator="equal">
      <formula>"HIDE-NO VAR"</formula>
    </cfRule>
  </conditionalFormatting>
  <conditionalFormatting sqref="K80 K82">
    <cfRule type="cellIs" dxfId="1931" priority="331" operator="equal">
      <formula>"NO VAR"</formula>
    </cfRule>
  </conditionalFormatting>
  <conditionalFormatting sqref="K80 K82">
    <cfRule type="cellIs" dxfId="1930" priority="330" operator="equal">
      <formula>"NO VAR"</formula>
    </cfRule>
  </conditionalFormatting>
  <conditionalFormatting sqref="K80 K82">
    <cfRule type="cellIs" dxfId="1929" priority="329" operator="equal">
      <formula>"HIDE-NO VAR"</formula>
    </cfRule>
  </conditionalFormatting>
  <conditionalFormatting sqref="K80 K82">
    <cfRule type="cellIs" dxfId="1928" priority="328" operator="equal">
      <formula>"NO VAR"</formula>
    </cfRule>
  </conditionalFormatting>
  <conditionalFormatting sqref="K80 K82">
    <cfRule type="cellIs" dxfId="1927" priority="327" operator="equal">
      <formula>"NO VAR"</formula>
    </cfRule>
  </conditionalFormatting>
  <conditionalFormatting sqref="K80 K82">
    <cfRule type="cellIs" dxfId="1926" priority="326" operator="equal">
      <formula>"HIDE-NO VAR"</formula>
    </cfRule>
  </conditionalFormatting>
  <conditionalFormatting sqref="K80 K82">
    <cfRule type="cellIs" dxfId="1925" priority="325" operator="equal">
      <formula>"NO VAR"</formula>
    </cfRule>
  </conditionalFormatting>
  <conditionalFormatting sqref="K80 K82">
    <cfRule type="cellIs" dxfId="1924" priority="324" operator="equal">
      <formula>"NO VAR"</formula>
    </cfRule>
  </conditionalFormatting>
  <conditionalFormatting sqref="K80 K82">
    <cfRule type="cellIs" dxfId="1923" priority="323" operator="equal">
      <formula>"HIDE-NO VAR"</formula>
    </cfRule>
  </conditionalFormatting>
  <conditionalFormatting sqref="K80 K82">
    <cfRule type="cellIs" dxfId="1922" priority="322" operator="equal">
      <formula>"NO VAR"</formula>
    </cfRule>
  </conditionalFormatting>
  <conditionalFormatting sqref="K80 K82">
    <cfRule type="cellIs" dxfId="1921" priority="321" operator="equal">
      <formula>"NO VAR"</formula>
    </cfRule>
  </conditionalFormatting>
  <conditionalFormatting sqref="K80 K82">
    <cfRule type="cellIs" dxfId="1920" priority="320" operator="equal">
      <formula>"HIDE-NO VAR"</formula>
    </cfRule>
  </conditionalFormatting>
  <conditionalFormatting sqref="K80 K82">
    <cfRule type="cellIs" dxfId="1919" priority="319" operator="equal">
      <formula>"NO VAR"</formula>
    </cfRule>
  </conditionalFormatting>
  <conditionalFormatting sqref="K80 K82">
    <cfRule type="cellIs" dxfId="1918" priority="318" operator="equal">
      <formula>"NO VAR"</formula>
    </cfRule>
  </conditionalFormatting>
  <conditionalFormatting sqref="K80 K82">
    <cfRule type="cellIs" dxfId="1917" priority="317" operator="equal">
      <formula>"HIDE-NO VAR"</formula>
    </cfRule>
  </conditionalFormatting>
  <conditionalFormatting sqref="K80 K82">
    <cfRule type="cellIs" dxfId="1916" priority="316" operator="equal">
      <formula>"NO VAR"</formula>
    </cfRule>
  </conditionalFormatting>
  <conditionalFormatting sqref="K80 K82">
    <cfRule type="cellIs" dxfId="1915" priority="315" operator="equal">
      <formula>"NO VAR"</formula>
    </cfRule>
  </conditionalFormatting>
  <conditionalFormatting sqref="K80 K82">
    <cfRule type="cellIs" dxfId="1914" priority="314" operator="equal">
      <formula>"INCORRECT LINE BEING PICKED UP"</formula>
    </cfRule>
  </conditionalFormatting>
  <conditionalFormatting sqref="J81">
    <cfRule type="cellIs" dxfId="1913" priority="313" operator="equal">
      <formula>"NO VAR"</formula>
    </cfRule>
  </conditionalFormatting>
  <conditionalFormatting sqref="J81">
    <cfRule type="cellIs" dxfId="1912" priority="312" operator="equal">
      <formula>"HIDE-NO VAR"</formula>
    </cfRule>
  </conditionalFormatting>
  <conditionalFormatting sqref="J81">
    <cfRule type="cellIs" dxfId="1911" priority="311" operator="equal">
      <formula>"ERROR "</formula>
    </cfRule>
  </conditionalFormatting>
  <conditionalFormatting sqref="J81">
    <cfRule type="cellIs" dxfId="1910" priority="310" operator="equal">
      <formula>"HIDE-NO VAR"</formula>
    </cfRule>
  </conditionalFormatting>
  <conditionalFormatting sqref="J81">
    <cfRule type="cellIs" dxfId="1909" priority="309" operator="equal">
      <formula>"HIDE-NO VAR"</formula>
    </cfRule>
  </conditionalFormatting>
  <conditionalFormatting sqref="J81">
    <cfRule type="cellIs" dxfId="1908" priority="308" operator="equal">
      <formula>"NO VAR"</formula>
    </cfRule>
  </conditionalFormatting>
  <conditionalFormatting sqref="J81">
    <cfRule type="cellIs" dxfId="1907" priority="307" operator="equal">
      <formula>"HIDE-NO VAR"</formula>
    </cfRule>
  </conditionalFormatting>
  <conditionalFormatting sqref="J81">
    <cfRule type="cellIs" dxfId="1906" priority="306" operator="equal">
      <formula>"NO VAR"</formula>
    </cfRule>
  </conditionalFormatting>
  <conditionalFormatting sqref="J81">
    <cfRule type="cellIs" dxfId="1905" priority="305" operator="equal">
      <formula>"HIDE-NO VAR"</formula>
    </cfRule>
  </conditionalFormatting>
  <conditionalFormatting sqref="J81">
    <cfRule type="cellIs" dxfId="1904" priority="304" operator="equal">
      <formula>"NO VAR"</formula>
    </cfRule>
  </conditionalFormatting>
  <conditionalFormatting sqref="J81">
    <cfRule type="cellIs" dxfId="1903" priority="303" operator="equal">
      <formula>"NO VAR"</formula>
    </cfRule>
  </conditionalFormatting>
  <conditionalFormatting sqref="J81">
    <cfRule type="cellIs" dxfId="1902" priority="302" operator="equal">
      <formula>"HIDE-NO VAR"</formula>
    </cfRule>
  </conditionalFormatting>
  <conditionalFormatting sqref="J81">
    <cfRule type="cellIs" dxfId="1901" priority="301" operator="equal">
      <formula>"NO VAR"</formula>
    </cfRule>
  </conditionalFormatting>
  <conditionalFormatting sqref="J81">
    <cfRule type="cellIs" dxfId="1900" priority="300" operator="equal">
      <formula>"NO VAR"</formula>
    </cfRule>
  </conditionalFormatting>
  <conditionalFormatting sqref="J81">
    <cfRule type="cellIs" dxfId="1899" priority="299" operator="equal">
      <formula>"HIDE-NO VAR"</formula>
    </cfRule>
  </conditionalFormatting>
  <conditionalFormatting sqref="J81">
    <cfRule type="cellIs" dxfId="1898" priority="298" operator="equal">
      <formula>"NO VAR"</formula>
    </cfRule>
  </conditionalFormatting>
  <conditionalFormatting sqref="J81">
    <cfRule type="cellIs" dxfId="1897" priority="297" operator="equal">
      <formula>"NO VAR"</formula>
    </cfRule>
  </conditionalFormatting>
  <conditionalFormatting sqref="J81">
    <cfRule type="cellIs" dxfId="1896" priority="296" operator="equal">
      <formula>"HIDE-NO VAR"</formula>
    </cfRule>
  </conditionalFormatting>
  <conditionalFormatting sqref="J81">
    <cfRule type="cellIs" dxfId="1895" priority="295" operator="equal">
      <formula>"NO VAR"</formula>
    </cfRule>
  </conditionalFormatting>
  <conditionalFormatting sqref="J81">
    <cfRule type="cellIs" dxfId="1894" priority="294" operator="equal">
      <formula>"NO VAR"</formula>
    </cfRule>
  </conditionalFormatting>
  <conditionalFormatting sqref="J81">
    <cfRule type="cellIs" dxfId="1893" priority="293" operator="equal">
      <formula>"HIDE-NO VAR"</formula>
    </cfRule>
  </conditionalFormatting>
  <conditionalFormatting sqref="J81">
    <cfRule type="cellIs" dxfId="1892" priority="292" operator="equal">
      <formula>"NO VAR"</formula>
    </cfRule>
  </conditionalFormatting>
  <conditionalFormatting sqref="J81">
    <cfRule type="cellIs" dxfId="1891" priority="291" operator="equal">
      <formula>"NO VAR"</formula>
    </cfRule>
  </conditionalFormatting>
  <conditionalFormatting sqref="J81">
    <cfRule type="cellIs" dxfId="1890" priority="290" operator="equal">
      <formula>"HIDE-NO VAR"</formula>
    </cfRule>
  </conditionalFormatting>
  <conditionalFormatting sqref="J81">
    <cfRule type="cellIs" dxfId="1889" priority="289" operator="equal">
      <formula>"NO VAR"</formula>
    </cfRule>
  </conditionalFormatting>
  <conditionalFormatting sqref="J81">
    <cfRule type="cellIs" dxfId="1888" priority="288" operator="equal">
      <formula>"NO VAR"</formula>
    </cfRule>
  </conditionalFormatting>
  <conditionalFormatting sqref="J81">
    <cfRule type="cellIs" dxfId="1887" priority="287" operator="equal">
      <formula>"HIDE-NO VAR"</formula>
    </cfRule>
  </conditionalFormatting>
  <conditionalFormatting sqref="J81">
    <cfRule type="cellIs" dxfId="1886" priority="286" operator="equal">
      <formula>"NO VAR"</formula>
    </cfRule>
  </conditionalFormatting>
  <conditionalFormatting sqref="J81">
    <cfRule type="cellIs" dxfId="1885" priority="285" operator="equal">
      <formula>"NO VAR"</formula>
    </cfRule>
  </conditionalFormatting>
  <conditionalFormatting sqref="J81">
    <cfRule type="cellIs" dxfId="1884" priority="284" operator="equal">
      <formula>"HIDE-NO VAR"</formula>
    </cfRule>
  </conditionalFormatting>
  <conditionalFormatting sqref="J81">
    <cfRule type="cellIs" dxfId="1883" priority="283" operator="equal">
      <formula>"NO VAR"</formula>
    </cfRule>
  </conditionalFormatting>
  <conditionalFormatting sqref="J81">
    <cfRule type="cellIs" dxfId="1882" priority="282" operator="equal">
      <formula>"NO VAR"</formula>
    </cfRule>
  </conditionalFormatting>
  <conditionalFormatting sqref="K81">
    <cfRule type="cellIs" dxfId="1881" priority="281" operator="equal">
      <formula>"NO VAR"</formula>
    </cfRule>
  </conditionalFormatting>
  <conditionalFormatting sqref="K81">
    <cfRule type="cellIs" dxfId="1880" priority="280" operator="equal">
      <formula>"HIDE-NO VAR"</formula>
    </cfRule>
  </conditionalFormatting>
  <conditionalFormatting sqref="K81">
    <cfRule type="cellIs" dxfId="1879" priority="279" operator="equal">
      <formula>"ERROR "</formula>
    </cfRule>
  </conditionalFormatting>
  <conditionalFormatting sqref="K81">
    <cfRule type="cellIs" dxfId="1878" priority="278" operator="equal">
      <formula>"HIDE-NO VAR"</formula>
    </cfRule>
  </conditionalFormatting>
  <conditionalFormatting sqref="K81">
    <cfRule type="cellIs" dxfId="1877" priority="277" operator="equal">
      <formula>"HIDE-NO VAR"</formula>
    </cfRule>
  </conditionalFormatting>
  <conditionalFormatting sqref="K81">
    <cfRule type="cellIs" dxfId="1876" priority="276" operator="equal">
      <formula>"NO VAR"</formula>
    </cfRule>
  </conditionalFormatting>
  <conditionalFormatting sqref="K81">
    <cfRule type="cellIs" dxfId="1875" priority="275" operator="equal">
      <formula>"HIDE-NO VAR"</formula>
    </cfRule>
  </conditionalFormatting>
  <conditionalFormatting sqref="K81">
    <cfRule type="cellIs" dxfId="1874" priority="274" operator="equal">
      <formula>"NO VAR"</formula>
    </cfRule>
  </conditionalFormatting>
  <conditionalFormatting sqref="K81">
    <cfRule type="cellIs" dxfId="1873" priority="273" operator="equal">
      <formula>"HIDE-NO VAR"</formula>
    </cfRule>
  </conditionalFormatting>
  <conditionalFormatting sqref="K81">
    <cfRule type="cellIs" dxfId="1872" priority="272" operator="equal">
      <formula>"NO VAR"</formula>
    </cfRule>
  </conditionalFormatting>
  <conditionalFormatting sqref="K81">
    <cfRule type="cellIs" dxfId="1871" priority="271" operator="equal">
      <formula>"NO VAR"</formula>
    </cfRule>
  </conditionalFormatting>
  <conditionalFormatting sqref="K81">
    <cfRule type="cellIs" dxfId="1870" priority="270" operator="equal">
      <formula>"HIDE-NO VAR"</formula>
    </cfRule>
  </conditionalFormatting>
  <conditionalFormatting sqref="K81">
    <cfRule type="cellIs" dxfId="1869" priority="269" operator="equal">
      <formula>"NO VAR"</formula>
    </cfRule>
  </conditionalFormatting>
  <conditionalFormatting sqref="K81">
    <cfRule type="cellIs" dxfId="1868" priority="268" operator="equal">
      <formula>"NO VAR"</formula>
    </cfRule>
  </conditionalFormatting>
  <conditionalFormatting sqref="K81">
    <cfRule type="cellIs" dxfId="1867" priority="267" operator="equal">
      <formula>"HIDE-NO VAR"</formula>
    </cfRule>
  </conditionalFormatting>
  <conditionalFormatting sqref="K81">
    <cfRule type="cellIs" dxfId="1866" priority="266" operator="equal">
      <formula>"NO VAR"</formula>
    </cfRule>
  </conditionalFormatting>
  <conditionalFormatting sqref="K81">
    <cfRule type="cellIs" dxfId="1865" priority="265" operator="equal">
      <formula>"NO VAR"</formula>
    </cfRule>
  </conditionalFormatting>
  <conditionalFormatting sqref="K81">
    <cfRule type="cellIs" dxfId="1864" priority="264" operator="equal">
      <formula>"HIDE-NO VAR"</formula>
    </cfRule>
  </conditionalFormatting>
  <conditionalFormatting sqref="K81">
    <cfRule type="cellIs" dxfId="1863" priority="263" operator="equal">
      <formula>"NO VAR"</formula>
    </cfRule>
  </conditionalFormatting>
  <conditionalFormatting sqref="K81">
    <cfRule type="cellIs" dxfId="1862" priority="262" operator="equal">
      <formula>"NO VAR"</formula>
    </cfRule>
  </conditionalFormatting>
  <conditionalFormatting sqref="K81">
    <cfRule type="cellIs" dxfId="1861" priority="261" operator="equal">
      <formula>"HIDE-NO VAR"</formula>
    </cfRule>
  </conditionalFormatting>
  <conditionalFormatting sqref="K81">
    <cfRule type="cellIs" dxfId="1860" priority="260" operator="equal">
      <formula>"NO VAR"</formula>
    </cfRule>
  </conditionalFormatting>
  <conditionalFormatting sqref="K81">
    <cfRule type="cellIs" dxfId="1859" priority="259" operator="equal">
      <formula>"NO VAR"</formula>
    </cfRule>
  </conditionalFormatting>
  <conditionalFormatting sqref="K81">
    <cfRule type="cellIs" dxfId="1858" priority="258" operator="equal">
      <formula>"HIDE-NO VAR"</formula>
    </cfRule>
  </conditionalFormatting>
  <conditionalFormatting sqref="K81">
    <cfRule type="cellIs" dxfId="1857" priority="257" operator="equal">
      <formula>"NO VAR"</formula>
    </cfRule>
  </conditionalFormatting>
  <conditionalFormatting sqref="K81">
    <cfRule type="cellIs" dxfId="1856" priority="256" operator="equal">
      <formula>"NO VAR"</formula>
    </cfRule>
  </conditionalFormatting>
  <conditionalFormatting sqref="K81">
    <cfRule type="cellIs" dxfId="1855" priority="255" operator="equal">
      <formula>"HIDE-NO VAR"</formula>
    </cfRule>
  </conditionalFormatting>
  <conditionalFormatting sqref="K81">
    <cfRule type="cellIs" dxfId="1854" priority="254" operator="equal">
      <formula>"NO VAR"</formula>
    </cfRule>
  </conditionalFormatting>
  <conditionalFormatting sqref="K81">
    <cfRule type="cellIs" dxfId="1853" priority="253" operator="equal">
      <formula>"NO VAR"</formula>
    </cfRule>
  </conditionalFormatting>
  <conditionalFormatting sqref="K81">
    <cfRule type="cellIs" dxfId="1852" priority="252" operator="equal">
      <formula>"HIDE-NO VAR"</formula>
    </cfRule>
  </conditionalFormatting>
  <conditionalFormatting sqref="K81">
    <cfRule type="cellIs" dxfId="1851" priority="251" operator="equal">
      <formula>"NO VAR"</formula>
    </cfRule>
  </conditionalFormatting>
  <conditionalFormatting sqref="K81">
    <cfRule type="cellIs" dxfId="1850" priority="250" operator="equal">
      <formula>"NO VAR"</formula>
    </cfRule>
  </conditionalFormatting>
  <conditionalFormatting sqref="K81">
    <cfRule type="cellIs" dxfId="1849" priority="249" operator="equal">
      <formula>"HIDE-NO VAR"</formula>
    </cfRule>
  </conditionalFormatting>
  <conditionalFormatting sqref="K81">
    <cfRule type="cellIs" dxfId="1848" priority="248" operator="equal">
      <formula>"NO VAR"</formula>
    </cfRule>
  </conditionalFormatting>
  <conditionalFormatting sqref="K81">
    <cfRule type="cellIs" dxfId="1847" priority="247" operator="equal">
      <formula>"NO VAR"</formula>
    </cfRule>
  </conditionalFormatting>
  <conditionalFormatting sqref="K81">
    <cfRule type="cellIs" dxfId="1846" priority="246" operator="equal">
      <formula>"HIDE-NO VAR"</formula>
    </cfRule>
  </conditionalFormatting>
  <conditionalFormatting sqref="K81">
    <cfRule type="cellIs" dxfId="1845" priority="245" operator="equal">
      <formula>"NO VAR"</formula>
    </cfRule>
  </conditionalFormatting>
  <conditionalFormatting sqref="K81">
    <cfRule type="cellIs" dxfId="1844" priority="244" operator="equal">
      <formula>"NO VAR"</formula>
    </cfRule>
  </conditionalFormatting>
  <conditionalFormatting sqref="K81">
    <cfRule type="cellIs" dxfId="1843" priority="243" operator="equal">
      <formula>"HIDE-NO VAR"</formula>
    </cfRule>
  </conditionalFormatting>
  <conditionalFormatting sqref="K81">
    <cfRule type="cellIs" dxfId="1842" priority="242" operator="equal">
      <formula>"NO VAR"</formula>
    </cfRule>
  </conditionalFormatting>
  <conditionalFormatting sqref="K81">
    <cfRule type="cellIs" dxfId="1841" priority="241" operator="equal">
      <formula>"NO VAR"</formula>
    </cfRule>
  </conditionalFormatting>
  <conditionalFormatting sqref="K81">
    <cfRule type="cellIs" dxfId="1840" priority="240" operator="equal">
      <formula>"INCORRECT LINE BEING PICKED UP"</formula>
    </cfRule>
  </conditionalFormatting>
  <conditionalFormatting sqref="L23">
    <cfRule type="cellIs" dxfId="1839" priority="237" operator="equal">
      <formula>"NO VAR"</formula>
    </cfRule>
  </conditionalFormatting>
  <conditionalFormatting sqref="L23">
    <cfRule type="cellIs" dxfId="1838" priority="236" operator="equal">
      <formula>"HIDE-NO VAR"</formula>
    </cfRule>
  </conditionalFormatting>
  <conditionalFormatting sqref="L23">
    <cfRule type="cellIs" dxfId="1837" priority="235" operator="equal">
      <formula>"ERROR "</formula>
    </cfRule>
  </conditionalFormatting>
  <conditionalFormatting sqref="L23">
    <cfRule type="cellIs" dxfId="1836" priority="234" operator="equal">
      <formula>"HIDE-NO VAR"</formula>
    </cfRule>
  </conditionalFormatting>
  <conditionalFormatting sqref="L23">
    <cfRule type="cellIs" dxfId="1835" priority="233" operator="equal">
      <formula>"HIDE-NO VAR"</formula>
    </cfRule>
  </conditionalFormatting>
  <conditionalFormatting sqref="L23">
    <cfRule type="cellIs" dxfId="1834" priority="232" operator="equal">
      <formula>"NO VAR"</formula>
    </cfRule>
  </conditionalFormatting>
  <conditionalFormatting sqref="L23">
    <cfRule type="cellIs" dxfId="1833" priority="231" operator="equal">
      <formula>"HIDE-NO VAR"</formula>
    </cfRule>
  </conditionalFormatting>
  <conditionalFormatting sqref="L23">
    <cfRule type="cellIs" dxfId="1832" priority="230" operator="equal">
      <formula>"NO VAR"</formula>
    </cfRule>
  </conditionalFormatting>
  <conditionalFormatting sqref="L23">
    <cfRule type="cellIs" dxfId="1831" priority="229" operator="equal">
      <formula>"HIDE-NO VAR"</formula>
    </cfRule>
  </conditionalFormatting>
  <conditionalFormatting sqref="L23">
    <cfRule type="cellIs" dxfId="1830" priority="228" operator="equal">
      <formula>"NO VAR"</formula>
    </cfRule>
  </conditionalFormatting>
  <conditionalFormatting sqref="L23">
    <cfRule type="cellIs" dxfId="1829" priority="227" operator="equal">
      <formula>"NO VAR"</formula>
    </cfRule>
  </conditionalFormatting>
  <conditionalFormatting sqref="L23">
    <cfRule type="cellIs" dxfId="1828" priority="226" operator="equal">
      <formula>"HIDE-NO VAR"</formula>
    </cfRule>
  </conditionalFormatting>
  <conditionalFormatting sqref="L23">
    <cfRule type="cellIs" dxfId="1827" priority="225" operator="equal">
      <formula>"NO VAR"</formula>
    </cfRule>
  </conditionalFormatting>
  <conditionalFormatting sqref="L23">
    <cfRule type="cellIs" dxfId="1826" priority="224" operator="equal">
      <formula>"NO VAR"</formula>
    </cfRule>
  </conditionalFormatting>
  <conditionalFormatting sqref="L23">
    <cfRule type="cellIs" dxfId="1825" priority="223" operator="equal">
      <formula>"HIDE-NO VAR"</formula>
    </cfRule>
  </conditionalFormatting>
  <conditionalFormatting sqref="L23">
    <cfRule type="cellIs" dxfId="1824" priority="222" operator="equal">
      <formula>"NO VAR"</formula>
    </cfRule>
  </conditionalFormatting>
  <conditionalFormatting sqref="L23">
    <cfRule type="cellIs" dxfId="1823" priority="221" operator="equal">
      <formula>"NO VAR"</formula>
    </cfRule>
  </conditionalFormatting>
  <conditionalFormatting sqref="L23">
    <cfRule type="cellIs" dxfId="1822" priority="220" operator="equal">
      <formula>"HIDE-NO VAR"</formula>
    </cfRule>
  </conditionalFormatting>
  <conditionalFormatting sqref="L23">
    <cfRule type="cellIs" dxfId="1821" priority="219" operator="equal">
      <formula>"NO VAR"</formula>
    </cfRule>
  </conditionalFormatting>
  <conditionalFormatting sqref="L23">
    <cfRule type="cellIs" dxfId="1820" priority="218" operator="equal">
      <formula>"NO VAR"</formula>
    </cfRule>
  </conditionalFormatting>
  <conditionalFormatting sqref="L23">
    <cfRule type="cellIs" dxfId="1819" priority="217" operator="equal">
      <formula>"HIDE-NO VAR"</formula>
    </cfRule>
  </conditionalFormatting>
  <conditionalFormatting sqref="L23">
    <cfRule type="cellIs" dxfId="1818" priority="216" operator="equal">
      <formula>"NO VAR"</formula>
    </cfRule>
  </conditionalFormatting>
  <conditionalFormatting sqref="L23">
    <cfRule type="cellIs" dxfId="1817" priority="215" operator="equal">
      <formula>"NO VAR"</formula>
    </cfRule>
  </conditionalFormatting>
  <conditionalFormatting sqref="L23">
    <cfRule type="cellIs" dxfId="1816" priority="214" operator="equal">
      <formula>"HIDE-NO VAR"</formula>
    </cfRule>
  </conditionalFormatting>
  <conditionalFormatting sqref="L23">
    <cfRule type="cellIs" dxfId="1815" priority="213" operator="equal">
      <formula>"NO VAR"</formula>
    </cfRule>
  </conditionalFormatting>
  <conditionalFormatting sqref="L23">
    <cfRule type="cellIs" dxfId="1814" priority="212" operator="equal">
      <formula>"NO VAR"</formula>
    </cfRule>
  </conditionalFormatting>
  <conditionalFormatting sqref="L23">
    <cfRule type="cellIs" dxfId="1813" priority="211" operator="equal">
      <formula>"HIDE-NO VAR"</formula>
    </cfRule>
  </conditionalFormatting>
  <conditionalFormatting sqref="L23">
    <cfRule type="cellIs" dxfId="1812" priority="210" operator="equal">
      <formula>"NO VAR"</formula>
    </cfRule>
  </conditionalFormatting>
  <conditionalFormatting sqref="L23">
    <cfRule type="cellIs" dxfId="1811" priority="209" operator="equal">
      <formula>"NO VAR"</formula>
    </cfRule>
  </conditionalFormatting>
  <conditionalFormatting sqref="L23">
    <cfRule type="cellIs" dxfId="1810" priority="208" operator="equal">
      <formula>"HIDE-NO VAR"</formula>
    </cfRule>
  </conditionalFormatting>
  <conditionalFormatting sqref="L23">
    <cfRule type="cellIs" dxfId="1809" priority="207" operator="equal">
      <formula>"NO VAR"</formula>
    </cfRule>
  </conditionalFormatting>
  <conditionalFormatting sqref="L23">
    <cfRule type="cellIs" dxfId="1808" priority="206" operator="equal">
      <formula>"NO VAR"</formula>
    </cfRule>
  </conditionalFormatting>
  <conditionalFormatting sqref="K65">
    <cfRule type="cellIs" dxfId="1807" priority="205" operator="equal">
      <formula>"NO VAR"</formula>
    </cfRule>
  </conditionalFormatting>
  <conditionalFormatting sqref="K65">
    <cfRule type="cellIs" dxfId="1806" priority="204" operator="equal">
      <formula>"HIDE-NO VAR"</formula>
    </cfRule>
  </conditionalFormatting>
  <conditionalFormatting sqref="K65">
    <cfRule type="cellIs" dxfId="1805" priority="203" operator="equal">
      <formula>"ERROR "</formula>
    </cfRule>
  </conditionalFormatting>
  <conditionalFormatting sqref="K65">
    <cfRule type="cellIs" dxfId="1804" priority="202" operator="equal">
      <formula>"HIDE-NO VAR"</formula>
    </cfRule>
  </conditionalFormatting>
  <conditionalFormatting sqref="K65">
    <cfRule type="cellIs" dxfId="1803" priority="201" operator="equal">
      <formula>"HIDE-NO VAR"</formula>
    </cfRule>
  </conditionalFormatting>
  <conditionalFormatting sqref="K65">
    <cfRule type="cellIs" dxfId="1802" priority="200" operator="equal">
      <formula>"NO VAR"</formula>
    </cfRule>
  </conditionalFormatting>
  <conditionalFormatting sqref="K65">
    <cfRule type="cellIs" dxfId="1801" priority="199" operator="equal">
      <formula>"HIDE-NO VAR"</formula>
    </cfRule>
  </conditionalFormatting>
  <conditionalFormatting sqref="K65">
    <cfRule type="cellIs" dxfId="1800" priority="198" operator="equal">
      <formula>"NO VAR"</formula>
    </cfRule>
  </conditionalFormatting>
  <conditionalFormatting sqref="K65">
    <cfRule type="cellIs" dxfId="1799" priority="197" operator="equal">
      <formula>"HIDE-NO VAR"</formula>
    </cfRule>
  </conditionalFormatting>
  <conditionalFormatting sqref="K65">
    <cfRule type="cellIs" dxfId="1798" priority="196" operator="equal">
      <formula>"NO VAR"</formula>
    </cfRule>
  </conditionalFormatting>
  <conditionalFormatting sqref="K65">
    <cfRule type="cellIs" dxfId="1797" priority="195" operator="equal">
      <formula>"NO VAR"</formula>
    </cfRule>
  </conditionalFormatting>
  <conditionalFormatting sqref="K65">
    <cfRule type="cellIs" dxfId="1796" priority="194" operator="equal">
      <formula>"HIDE-NO VAR"</formula>
    </cfRule>
  </conditionalFormatting>
  <conditionalFormatting sqref="K65">
    <cfRule type="cellIs" dxfId="1795" priority="193" operator="equal">
      <formula>"NO VAR"</formula>
    </cfRule>
  </conditionalFormatting>
  <conditionalFormatting sqref="K65">
    <cfRule type="cellIs" dxfId="1794" priority="192" operator="equal">
      <formula>"NO VAR"</formula>
    </cfRule>
  </conditionalFormatting>
  <conditionalFormatting sqref="K65">
    <cfRule type="cellIs" dxfId="1793" priority="191" operator="equal">
      <formula>"HIDE-NO VAR"</formula>
    </cfRule>
  </conditionalFormatting>
  <conditionalFormatting sqref="K65">
    <cfRule type="cellIs" dxfId="1792" priority="190" operator="equal">
      <formula>"NO VAR"</formula>
    </cfRule>
  </conditionalFormatting>
  <conditionalFormatting sqref="K65">
    <cfRule type="cellIs" dxfId="1791" priority="189" operator="equal">
      <formula>"NO VAR"</formula>
    </cfRule>
  </conditionalFormatting>
  <conditionalFormatting sqref="K65">
    <cfRule type="cellIs" dxfId="1790" priority="188" operator="equal">
      <formula>"HIDE-NO VAR"</formula>
    </cfRule>
  </conditionalFormatting>
  <conditionalFormatting sqref="K65">
    <cfRule type="cellIs" dxfId="1789" priority="187" operator="equal">
      <formula>"NO VAR"</formula>
    </cfRule>
  </conditionalFormatting>
  <conditionalFormatting sqref="K65">
    <cfRule type="cellIs" dxfId="1788" priority="186" operator="equal">
      <formula>"NO VAR"</formula>
    </cfRule>
  </conditionalFormatting>
  <conditionalFormatting sqref="K65">
    <cfRule type="cellIs" dxfId="1787" priority="185" operator="equal">
      <formula>"HIDE-NO VAR"</formula>
    </cfRule>
  </conditionalFormatting>
  <conditionalFormatting sqref="K65">
    <cfRule type="cellIs" dxfId="1786" priority="184" operator="equal">
      <formula>"NO VAR"</formula>
    </cfRule>
  </conditionalFormatting>
  <conditionalFormatting sqref="K65">
    <cfRule type="cellIs" dxfId="1785" priority="183" operator="equal">
      <formula>"NO VAR"</formula>
    </cfRule>
  </conditionalFormatting>
  <conditionalFormatting sqref="K65">
    <cfRule type="cellIs" dxfId="1784" priority="182" operator="equal">
      <formula>"HIDE-NO VAR"</formula>
    </cfRule>
  </conditionalFormatting>
  <conditionalFormatting sqref="K65">
    <cfRule type="cellIs" dxfId="1783" priority="181" operator="equal">
      <formula>"NO VAR"</formula>
    </cfRule>
  </conditionalFormatting>
  <conditionalFormatting sqref="K65">
    <cfRule type="cellIs" dxfId="1782" priority="180" operator="equal">
      <formula>"NO VAR"</formula>
    </cfRule>
  </conditionalFormatting>
  <conditionalFormatting sqref="K65">
    <cfRule type="cellIs" dxfId="1781" priority="179" operator="equal">
      <formula>"HIDE-NO VAR"</formula>
    </cfRule>
  </conditionalFormatting>
  <conditionalFormatting sqref="K65">
    <cfRule type="cellIs" dxfId="1780" priority="178" operator="equal">
      <formula>"NO VAR"</formula>
    </cfRule>
  </conditionalFormatting>
  <conditionalFormatting sqref="K65">
    <cfRule type="cellIs" dxfId="1779" priority="177" operator="equal">
      <formula>"NO VAR"</formula>
    </cfRule>
  </conditionalFormatting>
  <conditionalFormatting sqref="K65">
    <cfRule type="cellIs" dxfId="1778" priority="176" operator="equal">
      <formula>"HIDE-NO VAR"</formula>
    </cfRule>
  </conditionalFormatting>
  <conditionalFormatting sqref="K65">
    <cfRule type="cellIs" dxfId="1777" priority="175" operator="equal">
      <formula>"NO VAR"</formula>
    </cfRule>
  </conditionalFormatting>
  <conditionalFormatting sqref="K65">
    <cfRule type="cellIs" dxfId="1776" priority="174" operator="equal">
      <formula>"NO VAR"</formula>
    </cfRule>
  </conditionalFormatting>
  <conditionalFormatting sqref="K65">
    <cfRule type="cellIs" dxfId="1775" priority="173" operator="equal">
      <formula>"HIDE-NO VAR"</formula>
    </cfRule>
  </conditionalFormatting>
  <conditionalFormatting sqref="K65">
    <cfRule type="cellIs" dxfId="1774" priority="172" operator="equal">
      <formula>"NO VAR"</formula>
    </cfRule>
  </conditionalFormatting>
  <conditionalFormatting sqref="K65">
    <cfRule type="cellIs" dxfId="1773" priority="171" operator="equal">
      <formula>"NO VAR"</formula>
    </cfRule>
  </conditionalFormatting>
  <conditionalFormatting sqref="K65">
    <cfRule type="cellIs" dxfId="1772" priority="170" operator="equal">
      <formula>"HIDE-NO VAR"</formula>
    </cfRule>
  </conditionalFormatting>
  <conditionalFormatting sqref="K65">
    <cfRule type="cellIs" dxfId="1771" priority="169" operator="equal">
      <formula>"NO VAR"</formula>
    </cfRule>
  </conditionalFormatting>
  <conditionalFormatting sqref="K65">
    <cfRule type="cellIs" dxfId="1770" priority="168" operator="equal">
      <formula>"NO VAR"</formula>
    </cfRule>
  </conditionalFormatting>
  <conditionalFormatting sqref="K65">
    <cfRule type="cellIs" dxfId="1769" priority="167" operator="equal">
      <formula>"HIDE-NO VAR"</formula>
    </cfRule>
  </conditionalFormatting>
  <conditionalFormatting sqref="K65">
    <cfRule type="cellIs" dxfId="1768" priority="166" operator="equal">
      <formula>"NO VAR"</formula>
    </cfRule>
  </conditionalFormatting>
  <conditionalFormatting sqref="K65">
    <cfRule type="cellIs" dxfId="1767" priority="165" operator="equal">
      <formula>"NO VAR"</formula>
    </cfRule>
  </conditionalFormatting>
  <conditionalFormatting sqref="K65">
    <cfRule type="cellIs" dxfId="1766" priority="164" operator="equal">
      <formula>"INCORRECT LINE BEING PICKED UP"</formula>
    </cfRule>
  </conditionalFormatting>
  <conditionalFormatting sqref="K53">
    <cfRule type="cellIs" dxfId="1765" priority="163" operator="equal">
      <formula>"HIDE-NO VAR"</formula>
    </cfRule>
  </conditionalFormatting>
  <conditionalFormatting sqref="K53">
    <cfRule type="cellIs" dxfId="1764" priority="162" operator="equal">
      <formula>"NO VAR"</formula>
    </cfRule>
  </conditionalFormatting>
  <conditionalFormatting sqref="K53">
    <cfRule type="cellIs" dxfId="1763" priority="161" operator="equal">
      <formula>"NO VAR"</formula>
    </cfRule>
  </conditionalFormatting>
  <conditionalFormatting sqref="K53">
    <cfRule type="cellIs" dxfId="1762" priority="160" operator="equal">
      <formula>"HIDE-NO VAR"</formula>
    </cfRule>
  </conditionalFormatting>
  <conditionalFormatting sqref="K53">
    <cfRule type="cellIs" dxfId="1761" priority="159" operator="equal">
      <formula>"HIDE-NO VAR"</formula>
    </cfRule>
  </conditionalFormatting>
  <conditionalFormatting sqref="K53">
    <cfRule type="cellIs" dxfId="1760" priority="158" operator="equal">
      <formula>"NO VAR"</formula>
    </cfRule>
  </conditionalFormatting>
  <conditionalFormatting sqref="K53">
    <cfRule type="cellIs" dxfId="1759" priority="157" operator="equal">
      <formula>"HIDE-NO VAR"</formula>
    </cfRule>
  </conditionalFormatting>
  <conditionalFormatting sqref="K53">
    <cfRule type="cellIs" dxfId="1758" priority="156" operator="equal">
      <formula>"NO VAR"</formula>
    </cfRule>
  </conditionalFormatting>
  <conditionalFormatting sqref="K53">
    <cfRule type="cellIs" dxfId="1757" priority="155" operator="equal">
      <formula>"HIDE-NO VAR"</formula>
    </cfRule>
  </conditionalFormatting>
  <conditionalFormatting sqref="K53">
    <cfRule type="cellIs" dxfId="1756" priority="154" operator="equal">
      <formula>"NO VAR"</formula>
    </cfRule>
  </conditionalFormatting>
  <conditionalFormatting sqref="K53">
    <cfRule type="cellIs" dxfId="1755" priority="153" operator="equal">
      <formula>"NO VAR"</formula>
    </cfRule>
  </conditionalFormatting>
  <conditionalFormatting sqref="D25">
    <cfRule type="cellIs" dxfId="1754" priority="77" operator="equal">
      <formula>"HIDE "</formula>
    </cfRule>
  </conditionalFormatting>
  <conditionalFormatting sqref="B25 E25">
    <cfRule type="cellIs" dxfId="1753" priority="152" operator="equal">
      <formula>"HIDE "</formula>
    </cfRule>
  </conditionalFormatting>
  <conditionalFormatting sqref="J25">
    <cfRule type="cellIs" dxfId="1752" priority="151" operator="equal">
      <formula>"NO VAR"</formula>
    </cfRule>
  </conditionalFormatting>
  <conditionalFormatting sqref="J25">
    <cfRule type="cellIs" dxfId="1751" priority="150" operator="equal">
      <formula>"HIDE-NO VAR"</formula>
    </cfRule>
  </conditionalFormatting>
  <conditionalFormatting sqref="J25">
    <cfRule type="cellIs" dxfId="1750" priority="149" operator="equal">
      <formula>"ERROR "</formula>
    </cfRule>
  </conditionalFormatting>
  <conditionalFormatting sqref="J25">
    <cfRule type="cellIs" dxfId="1749" priority="148" operator="equal">
      <formula>"HIDE-NO VAR"</formula>
    </cfRule>
  </conditionalFormatting>
  <conditionalFormatting sqref="J25">
    <cfRule type="cellIs" dxfId="1748" priority="147" operator="equal">
      <formula>"HIDE-NO VAR"</formula>
    </cfRule>
  </conditionalFormatting>
  <conditionalFormatting sqref="J25">
    <cfRule type="cellIs" dxfId="1747" priority="146" operator="equal">
      <formula>"NO VAR"</formula>
    </cfRule>
  </conditionalFormatting>
  <conditionalFormatting sqref="J25">
    <cfRule type="cellIs" dxfId="1746" priority="145" operator="equal">
      <formula>"HIDE-NO VAR"</formula>
    </cfRule>
  </conditionalFormatting>
  <conditionalFormatting sqref="J25">
    <cfRule type="cellIs" dxfId="1745" priority="144" operator="equal">
      <formula>"NO VAR"</formula>
    </cfRule>
  </conditionalFormatting>
  <conditionalFormatting sqref="J25">
    <cfRule type="cellIs" dxfId="1744" priority="143" operator="equal">
      <formula>"HIDE-NO VAR"</formula>
    </cfRule>
  </conditionalFormatting>
  <conditionalFormatting sqref="J25">
    <cfRule type="cellIs" dxfId="1743" priority="142" operator="equal">
      <formula>"NO VAR"</formula>
    </cfRule>
  </conditionalFormatting>
  <conditionalFormatting sqref="J25">
    <cfRule type="cellIs" dxfId="1742" priority="141" operator="equal">
      <formula>"NO VAR"</formula>
    </cfRule>
  </conditionalFormatting>
  <conditionalFormatting sqref="J25">
    <cfRule type="cellIs" dxfId="1741" priority="140" operator="equal">
      <formula>"HIDE-NO VAR"</formula>
    </cfRule>
  </conditionalFormatting>
  <conditionalFormatting sqref="J25">
    <cfRule type="cellIs" dxfId="1740" priority="139" operator="equal">
      <formula>"NO VAR"</formula>
    </cfRule>
  </conditionalFormatting>
  <conditionalFormatting sqref="J25">
    <cfRule type="cellIs" dxfId="1739" priority="138" operator="equal">
      <formula>"NO VAR"</formula>
    </cfRule>
  </conditionalFormatting>
  <conditionalFormatting sqref="J25">
    <cfRule type="cellIs" dxfId="1738" priority="137" operator="equal">
      <formula>"HIDE-NO VAR"</formula>
    </cfRule>
  </conditionalFormatting>
  <conditionalFormatting sqref="J25">
    <cfRule type="cellIs" dxfId="1737" priority="136" operator="equal">
      <formula>"NO VAR"</formula>
    </cfRule>
  </conditionalFormatting>
  <conditionalFormatting sqref="J25">
    <cfRule type="cellIs" dxfId="1736" priority="135" operator="equal">
      <formula>"NO VAR"</formula>
    </cfRule>
  </conditionalFormatting>
  <conditionalFormatting sqref="J25">
    <cfRule type="cellIs" dxfId="1735" priority="134" operator="equal">
      <formula>"HIDE-NO VAR"</formula>
    </cfRule>
  </conditionalFormatting>
  <conditionalFormatting sqref="J25">
    <cfRule type="cellIs" dxfId="1734" priority="133" operator="equal">
      <formula>"NO VAR"</formula>
    </cfRule>
  </conditionalFormatting>
  <conditionalFormatting sqref="J25">
    <cfRule type="cellIs" dxfId="1733" priority="132" operator="equal">
      <formula>"NO VAR"</formula>
    </cfRule>
  </conditionalFormatting>
  <conditionalFormatting sqref="J25">
    <cfRule type="cellIs" dxfId="1732" priority="131" operator="equal">
      <formula>"HIDE-NO VAR"</formula>
    </cfRule>
  </conditionalFormatting>
  <conditionalFormatting sqref="J25">
    <cfRule type="cellIs" dxfId="1731" priority="130" operator="equal">
      <formula>"NO VAR"</formula>
    </cfRule>
  </conditionalFormatting>
  <conditionalFormatting sqref="J25">
    <cfRule type="cellIs" dxfId="1730" priority="129" operator="equal">
      <formula>"NO VAR"</formula>
    </cfRule>
  </conditionalFormatting>
  <conditionalFormatting sqref="J25">
    <cfRule type="cellIs" dxfId="1729" priority="128" operator="equal">
      <formula>"HIDE-NO VAR"</formula>
    </cfRule>
  </conditionalFormatting>
  <conditionalFormatting sqref="J25">
    <cfRule type="cellIs" dxfId="1728" priority="127" operator="equal">
      <formula>"NO VAR"</formula>
    </cfRule>
  </conditionalFormatting>
  <conditionalFormatting sqref="J25">
    <cfRule type="cellIs" dxfId="1727" priority="126" operator="equal">
      <formula>"NO VAR"</formula>
    </cfRule>
  </conditionalFormatting>
  <conditionalFormatting sqref="J25">
    <cfRule type="cellIs" dxfId="1726" priority="125" operator="equal">
      <formula>"HIDE-NO VAR"</formula>
    </cfRule>
  </conditionalFormatting>
  <conditionalFormatting sqref="J25">
    <cfRule type="cellIs" dxfId="1725" priority="124" operator="equal">
      <formula>"NO VAR"</formula>
    </cfRule>
  </conditionalFormatting>
  <conditionalFormatting sqref="J25">
    <cfRule type="cellIs" dxfId="1724" priority="123" operator="equal">
      <formula>"NO VAR"</formula>
    </cfRule>
  </conditionalFormatting>
  <conditionalFormatting sqref="J25">
    <cfRule type="cellIs" dxfId="1723" priority="122" operator="equal">
      <formula>"HIDE-NO VAR"</formula>
    </cfRule>
  </conditionalFormatting>
  <conditionalFormatting sqref="J25">
    <cfRule type="cellIs" dxfId="1722" priority="121" operator="equal">
      <formula>"NO VAR"</formula>
    </cfRule>
  </conditionalFormatting>
  <conditionalFormatting sqref="J25">
    <cfRule type="cellIs" dxfId="1721" priority="120" operator="equal">
      <formula>"NO VAR"</formula>
    </cfRule>
  </conditionalFormatting>
  <conditionalFormatting sqref="K25">
    <cfRule type="cellIs" dxfId="1720" priority="119" operator="equal">
      <formula>"NO VAR"</formula>
    </cfRule>
  </conditionalFormatting>
  <conditionalFormatting sqref="K25">
    <cfRule type="cellIs" dxfId="1719" priority="118" operator="equal">
      <formula>"HIDE-NO VAR"</formula>
    </cfRule>
  </conditionalFormatting>
  <conditionalFormatting sqref="K25">
    <cfRule type="cellIs" dxfId="1718" priority="117" operator="equal">
      <formula>"ERROR "</formula>
    </cfRule>
  </conditionalFormatting>
  <conditionalFormatting sqref="K25">
    <cfRule type="cellIs" dxfId="1717" priority="116" operator="equal">
      <formula>"HIDE-NO VAR"</formula>
    </cfRule>
  </conditionalFormatting>
  <conditionalFormatting sqref="K25">
    <cfRule type="cellIs" dxfId="1716" priority="115" operator="equal">
      <formula>"HIDE-NO VAR"</formula>
    </cfRule>
  </conditionalFormatting>
  <conditionalFormatting sqref="K25">
    <cfRule type="cellIs" dxfId="1715" priority="114" operator="equal">
      <formula>"NO VAR"</formula>
    </cfRule>
  </conditionalFormatting>
  <conditionalFormatting sqref="K25">
    <cfRule type="cellIs" dxfId="1714" priority="113" operator="equal">
      <formula>"HIDE-NO VAR"</formula>
    </cfRule>
  </conditionalFormatting>
  <conditionalFormatting sqref="K25">
    <cfRule type="cellIs" dxfId="1713" priority="112" operator="equal">
      <formula>"NO VAR"</formula>
    </cfRule>
  </conditionalFormatting>
  <conditionalFormatting sqref="K25">
    <cfRule type="cellIs" dxfId="1712" priority="111" operator="equal">
      <formula>"HIDE-NO VAR"</formula>
    </cfRule>
  </conditionalFormatting>
  <conditionalFormatting sqref="K25">
    <cfRule type="cellIs" dxfId="1711" priority="110" operator="equal">
      <formula>"NO VAR"</formula>
    </cfRule>
  </conditionalFormatting>
  <conditionalFormatting sqref="K25">
    <cfRule type="cellIs" dxfId="1710" priority="109" operator="equal">
      <formula>"NO VAR"</formula>
    </cfRule>
  </conditionalFormatting>
  <conditionalFormatting sqref="K25">
    <cfRule type="cellIs" dxfId="1709" priority="108" operator="equal">
      <formula>"HIDE-NO VAR"</formula>
    </cfRule>
  </conditionalFormatting>
  <conditionalFormatting sqref="K25">
    <cfRule type="cellIs" dxfId="1708" priority="107" operator="equal">
      <formula>"NO VAR"</formula>
    </cfRule>
  </conditionalFormatting>
  <conditionalFormatting sqref="K25">
    <cfRule type="cellIs" dxfId="1707" priority="106" operator="equal">
      <formula>"NO VAR"</formula>
    </cfRule>
  </conditionalFormatting>
  <conditionalFormatting sqref="K25">
    <cfRule type="cellIs" dxfId="1706" priority="105" operator="equal">
      <formula>"HIDE-NO VAR"</formula>
    </cfRule>
  </conditionalFormatting>
  <conditionalFormatting sqref="K25">
    <cfRule type="cellIs" dxfId="1705" priority="104" operator="equal">
      <formula>"NO VAR"</formula>
    </cfRule>
  </conditionalFormatting>
  <conditionalFormatting sqref="K25">
    <cfRule type="cellIs" dxfId="1704" priority="103" operator="equal">
      <formula>"NO VAR"</formula>
    </cfRule>
  </conditionalFormatting>
  <conditionalFormatting sqref="K25">
    <cfRule type="cellIs" dxfId="1703" priority="102" operator="equal">
      <formula>"HIDE-NO VAR"</formula>
    </cfRule>
  </conditionalFormatting>
  <conditionalFormatting sqref="K25">
    <cfRule type="cellIs" dxfId="1702" priority="101" operator="equal">
      <formula>"NO VAR"</formula>
    </cfRule>
  </conditionalFormatting>
  <conditionalFormatting sqref="K25">
    <cfRule type="cellIs" dxfId="1701" priority="100" operator="equal">
      <formula>"NO VAR"</formula>
    </cfRule>
  </conditionalFormatting>
  <conditionalFormatting sqref="K25">
    <cfRule type="cellIs" dxfId="1700" priority="99" operator="equal">
      <formula>"HIDE-NO VAR"</formula>
    </cfRule>
  </conditionalFormatting>
  <conditionalFormatting sqref="K25">
    <cfRule type="cellIs" dxfId="1699" priority="98" operator="equal">
      <formula>"NO VAR"</formula>
    </cfRule>
  </conditionalFormatting>
  <conditionalFormatting sqref="K25">
    <cfRule type="cellIs" dxfId="1698" priority="97" operator="equal">
      <formula>"NO VAR"</formula>
    </cfRule>
  </conditionalFormatting>
  <conditionalFormatting sqref="K25">
    <cfRule type="cellIs" dxfId="1697" priority="96" operator="equal">
      <formula>"HIDE-NO VAR"</formula>
    </cfRule>
  </conditionalFormatting>
  <conditionalFormatting sqref="K25">
    <cfRule type="cellIs" dxfId="1696" priority="95" operator="equal">
      <formula>"NO VAR"</formula>
    </cfRule>
  </conditionalFormatting>
  <conditionalFormatting sqref="K25">
    <cfRule type="cellIs" dxfId="1695" priority="94" operator="equal">
      <formula>"NO VAR"</formula>
    </cfRule>
  </conditionalFormatting>
  <conditionalFormatting sqref="K25">
    <cfRule type="cellIs" dxfId="1694" priority="93" operator="equal">
      <formula>"HIDE-NO VAR"</formula>
    </cfRule>
  </conditionalFormatting>
  <conditionalFormatting sqref="K25">
    <cfRule type="cellIs" dxfId="1693" priority="92" operator="equal">
      <formula>"NO VAR"</formula>
    </cfRule>
  </conditionalFormatting>
  <conditionalFormatting sqref="K25">
    <cfRule type="cellIs" dxfId="1692" priority="91" operator="equal">
      <formula>"NO VAR"</formula>
    </cfRule>
  </conditionalFormatting>
  <conditionalFormatting sqref="K25">
    <cfRule type="cellIs" dxfId="1691" priority="90" operator="equal">
      <formula>"HIDE-NO VAR"</formula>
    </cfRule>
  </conditionalFormatting>
  <conditionalFormatting sqref="K25">
    <cfRule type="cellIs" dxfId="1690" priority="89" operator="equal">
      <formula>"NO VAR"</formula>
    </cfRule>
  </conditionalFormatting>
  <conditionalFormatting sqref="K25">
    <cfRule type="cellIs" dxfId="1689" priority="88" operator="equal">
      <formula>"NO VAR"</formula>
    </cfRule>
  </conditionalFormatting>
  <conditionalFormatting sqref="K25">
    <cfRule type="cellIs" dxfId="1688" priority="87" operator="equal">
      <formula>"HIDE-NO VAR"</formula>
    </cfRule>
  </conditionalFormatting>
  <conditionalFormatting sqref="K25">
    <cfRule type="cellIs" dxfId="1687" priority="86" operator="equal">
      <formula>"NO VAR"</formula>
    </cfRule>
  </conditionalFormatting>
  <conditionalFormatting sqref="K25">
    <cfRule type="cellIs" dxfId="1686" priority="85" operator="equal">
      <formula>"NO VAR"</formula>
    </cfRule>
  </conditionalFormatting>
  <conditionalFormatting sqref="K25">
    <cfRule type="cellIs" dxfId="1685" priority="84" operator="equal">
      <formula>"HIDE-NO VAR"</formula>
    </cfRule>
  </conditionalFormatting>
  <conditionalFormatting sqref="K25">
    <cfRule type="cellIs" dxfId="1684" priority="83" operator="equal">
      <formula>"NO VAR"</formula>
    </cfRule>
  </conditionalFormatting>
  <conditionalFormatting sqref="K25">
    <cfRule type="cellIs" dxfId="1683" priority="82" operator="equal">
      <formula>"NO VAR"</formula>
    </cfRule>
  </conditionalFormatting>
  <conditionalFormatting sqref="K25">
    <cfRule type="cellIs" dxfId="1682" priority="81" operator="equal">
      <formula>"HIDE-NO VAR"</formula>
    </cfRule>
  </conditionalFormatting>
  <conditionalFormatting sqref="K25">
    <cfRule type="cellIs" dxfId="1681" priority="80" operator="equal">
      <formula>"NO VAR"</formula>
    </cfRule>
  </conditionalFormatting>
  <conditionalFormatting sqref="K25">
    <cfRule type="cellIs" dxfId="1680" priority="79" operator="equal">
      <formula>"NO VAR"</formula>
    </cfRule>
  </conditionalFormatting>
  <conditionalFormatting sqref="K25">
    <cfRule type="cellIs" dxfId="1679" priority="78" operator="equal">
      <formula>"INCORRECT LINE BEING PICKED UP"</formula>
    </cfRule>
  </conditionalFormatting>
  <conditionalFormatting sqref="D64">
    <cfRule type="cellIs" dxfId="1678" priority="1" operator="equal">
      <formula>"HIDE "</formula>
    </cfRule>
  </conditionalFormatting>
  <conditionalFormatting sqref="B64 E64">
    <cfRule type="cellIs" dxfId="1677" priority="76" operator="equal">
      <formula>"HIDE "</formula>
    </cfRule>
  </conditionalFormatting>
  <conditionalFormatting sqref="J64">
    <cfRule type="cellIs" dxfId="1676" priority="75" operator="equal">
      <formula>"NO VAR"</formula>
    </cfRule>
  </conditionalFormatting>
  <conditionalFormatting sqref="J64">
    <cfRule type="cellIs" dxfId="1675" priority="74" operator="equal">
      <formula>"HIDE-NO VAR"</formula>
    </cfRule>
  </conditionalFormatting>
  <conditionalFormatting sqref="J64">
    <cfRule type="cellIs" dxfId="1674" priority="73" operator="equal">
      <formula>"ERROR "</formula>
    </cfRule>
  </conditionalFormatting>
  <conditionalFormatting sqref="J64">
    <cfRule type="cellIs" dxfId="1673" priority="72" operator="equal">
      <formula>"HIDE-NO VAR"</formula>
    </cfRule>
  </conditionalFormatting>
  <conditionalFormatting sqref="J64">
    <cfRule type="cellIs" dxfId="1672" priority="71" operator="equal">
      <formula>"HIDE-NO VAR"</formula>
    </cfRule>
  </conditionalFormatting>
  <conditionalFormatting sqref="J64">
    <cfRule type="cellIs" dxfId="1671" priority="70" operator="equal">
      <formula>"NO VAR"</formula>
    </cfRule>
  </conditionalFormatting>
  <conditionalFormatting sqref="J64">
    <cfRule type="cellIs" dxfId="1670" priority="69" operator="equal">
      <formula>"HIDE-NO VAR"</formula>
    </cfRule>
  </conditionalFormatting>
  <conditionalFormatting sqref="J64">
    <cfRule type="cellIs" dxfId="1669" priority="68" operator="equal">
      <formula>"NO VAR"</formula>
    </cfRule>
  </conditionalFormatting>
  <conditionalFormatting sqref="J64">
    <cfRule type="cellIs" dxfId="1668" priority="67" operator="equal">
      <formula>"HIDE-NO VAR"</formula>
    </cfRule>
  </conditionalFormatting>
  <conditionalFormatting sqref="J64">
    <cfRule type="cellIs" dxfId="1667" priority="66" operator="equal">
      <formula>"NO VAR"</formula>
    </cfRule>
  </conditionalFormatting>
  <conditionalFormatting sqref="J64">
    <cfRule type="cellIs" dxfId="1666" priority="65" operator="equal">
      <formula>"NO VAR"</formula>
    </cfRule>
  </conditionalFormatting>
  <conditionalFormatting sqref="J64">
    <cfRule type="cellIs" dxfId="1665" priority="64" operator="equal">
      <formula>"HIDE-NO VAR"</formula>
    </cfRule>
  </conditionalFormatting>
  <conditionalFormatting sqref="J64">
    <cfRule type="cellIs" dxfId="1664" priority="63" operator="equal">
      <formula>"NO VAR"</formula>
    </cfRule>
  </conditionalFormatting>
  <conditionalFormatting sqref="J64">
    <cfRule type="cellIs" dxfId="1663" priority="62" operator="equal">
      <formula>"NO VAR"</formula>
    </cfRule>
  </conditionalFormatting>
  <conditionalFormatting sqref="J64">
    <cfRule type="cellIs" dxfId="1662" priority="61" operator="equal">
      <formula>"HIDE-NO VAR"</formula>
    </cfRule>
  </conditionalFormatting>
  <conditionalFormatting sqref="J64">
    <cfRule type="cellIs" dxfId="1661" priority="60" operator="equal">
      <formula>"NO VAR"</formula>
    </cfRule>
  </conditionalFormatting>
  <conditionalFormatting sqref="J64">
    <cfRule type="cellIs" dxfId="1660" priority="59" operator="equal">
      <formula>"NO VAR"</formula>
    </cfRule>
  </conditionalFormatting>
  <conditionalFormatting sqref="J64">
    <cfRule type="cellIs" dxfId="1659" priority="58" operator="equal">
      <formula>"HIDE-NO VAR"</formula>
    </cfRule>
  </conditionalFormatting>
  <conditionalFormatting sqref="J64">
    <cfRule type="cellIs" dxfId="1658" priority="57" operator="equal">
      <formula>"NO VAR"</formula>
    </cfRule>
  </conditionalFormatting>
  <conditionalFormatting sqref="J64">
    <cfRule type="cellIs" dxfId="1657" priority="56" operator="equal">
      <formula>"NO VAR"</formula>
    </cfRule>
  </conditionalFormatting>
  <conditionalFormatting sqref="J64">
    <cfRule type="cellIs" dxfId="1656" priority="55" operator="equal">
      <formula>"HIDE-NO VAR"</formula>
    </cfRule>
  </conditionalFormatting>
  <conditionalFormatting sqref="J64">
    <cfRule type="cellIs" dxfId="1655" priority="54" operator="equal">
      <formula>"NO VAR"</formula>
    </cfRule>
  </conditionalFormatting>
  <conditionalFormatting sqref="J64">
    <cfRule type="cellIs" dxfId="1654" priority="53" operator="equal">
      <formula>"NO VAR"</formula>
    </cfRule>
  </conditionalFormatting>
  <conditionalFormatting sqref="J64">
    <cfRule type="cellIs" dxfId="1653" priority="52" operator="equal">
      <formula>"HIDE-NO VAR"</formula>
    </cfRule>
  </conditionalFormatting>
  <conditionalFormatting sqref="J64">
    <cfRule type="cellIs" dxfId="1652" priority="51" operator="equal">
      <formula>"NO VAR"</formula>
    </cfRule>
  </conditionalFormatting>
  <conditionalFormatting sqref="J64">
    <cfRule type="cellIs" dxfId="1651" priority="50" operator="equal">
      <formula>"NO VAR"</formula>
    </cfRule>
  </conditionalFormatting>
  <conditionalFormatting sqref="J64">
    <cfRule type="cellIs" dxfId="1650" priority="49" operator="equal">
      <formula>"HIDE-NO VAR"</formula>
    </cfRule>
  </conditionalFormatting>
  <conditionalFormatting sqref="J64">
    <cfRule type="cellIs" dxfId="1649" priority="48" operator="equal">
      <formula>"NO VAR"</formula>
    </cfRule>
  </conditionalFormatting>
  <conditionalFormatting sqref="J64">
    <cfRule type="cellIs" dxfId="1648" priority="47" operator="equal">
      <formula>"NO VAR"</formula>
    </cfRule>
  </conditionalFormatting>
  <conditionalFormatting sqref="J64">
    <cfRule type="cellIs" dxfId="1647" priority="46" operator="equal">
      <formula>"HIDE-NO VAR"</formula>
    </cfRule>
  </conditionalFormatting>
  <conditionalFormatting sqref="J64">
    <cfRule type="cellIs" dxfId="1646" priority="45" operator="equal">
      <formula>"NO VAR"</formula>
    </cfRule>
  </conditionalFormatting>
  <conditionalFormatting sqref="J64">
    <cfRule type="cellIs" dxfId="1645" priority="44" operator="equal">
      <formula>"NO VAR"</formula>
    </cfRule>
  </conditionalFormatting>
  <conditionalFormatting sqref="K64">
    <cfRule type="cellIs" dxfId="1644" priority="43" operator="equal">
      <formula>"NO VAR"</formula>
    </cfRule>
  </conditionalFormatting>
  <conditionalFormatting sqref="K64">
    <cfRule type="cellIs" dxfId="1643" priority="42" operator="equal">
      <formula>"HIDE-NO VAR"</formula>
    </cfRule>
  </conditionalFormatting>
  <conditionalFormatting sqref="K64">
    <cfRule type="cellIs" dxfId="1642" priority="41" operator="equal">
      <formula>"ERROR "</formula>
    </cfRule>
  </conditionalFormatting>
  <conditionalFormatting sqref="K64">
    <cfRule type="cellIs" dxfId="1641" priority="40" operator="equal">
      <formula>"HIDE-NO VAR"</formula>
    </cfRule>
  </conditionalFormatting>
  <conditionalFormatting sqref="K64">
    <cfRule type="cellIs" dxfId="1640" priority="39" operator="equal">
      <formula>"HIDE-NO VAR"</formula>
    </cfRule>
  </conditionalFormatting>
  <conditionalFormatting sqref="K64">
    <cfRule type="cellIs" dxfId="1639" priority="38" operator="equal">
      <formula>"NO VAR"</formula>
    </cfRule>
  </conditionalFormatting>
  <conditionalFormatting sqref="K64">
    <cfRule type="cellIs" dxfId="1638" priority="37" operator="equal">
      <formula>"HIDE-NO VAR"</formula>
    </cfRule>
  </conditionalFormatting>
  <conditionalFormatting sqref="K64">
    <cfRule type="cellIs" dxfId="1637" priority="36" operator="equal">
      <formula>"NO VAR"</formula>
    </cfRule>
  </conditionalFormatting>
  <conditionalFormatting sqref="K64">
    <cfRule type="cellIs" dxfId="1636" priority="35" operator="equal">
      <formula>"HIDE-NO VAR"</formula>
    </cfRule>
  </conditionalFormatting>
  <conditionalFormatting sqref="K64">
    <cfRule type="cellIs" dxfId="1635" priority="34" operator="equal">
      <formula>"NO VAR"</formula>
    </cfRule>
  </conditionalFormatting>
  <conditionalFormatting sqref="K64">
    <cfRule type="cellIs" dxfId="1634" priority="33" operator="equal">
      <formula>"NO VAR"</formula>
    </cfRule>
  </conditionalFormatting>
  <conditionalFormatting sqref="K64">
    <cfRule type="cellIs" dxfId="1633" priority="32" operator="equal">
      <formula>"HIDE-NO VAR"</formula>
    </cfRule>
  </conditionalFormatting>
  <conditionalFormatting sqref="K64">
    <cfRule type="cellIs" dxfId="1632" priority="31" operator="equal">
      <formula>"NO VAR"</formula>
    </cfRule>
  </conditionalFormatting>
  <conditionalFormatting sqref="K64">
    <cfRule type="cellIs" dxfId="1631" priority="30" operator="equal">
      <formula>"NO VAR"</formula>
    </cfRule>
  </conditionalFormatting>
  <conditionalFormatting sqref="K64">
    <cfRule type="cellIs" dxfId="1630" priority="29" operator="equal">
      <formula>"HIDE-NO VAR"</formula>
    </cfRule>
  </conditionalFormatting>
  <conditionalFormatting sqref="K64">
    <cfRule type="cellIs" dxfId="1629" priority="28" operator="equal">
      <formula>"NO VAR"</formula>
    </cfRule>
  </conditionalFormatting>
  <conditionalFormatting sqref="K64">
    <cfRule type="cellIs" dxfId="1628" priority="27" operator="equal">
      <formula>"NO VAR"</formula>
    </cfRule>
  </conditionalFormatting>
  <conditionalFormatting sqref="K64">
    <cfRule type="cellIs" dxfId="1627" priority="26" operator="equal">
      <formula>"HIDE-NO VAR"</formula>
    </cfRule>
  </conditionalFormatting>
  <conditionalFormatting sqref="K64">
    <cfRule type="cellIs" dxfId="1626" priority="25" operator="equal">
      <formula>"NO VAR"</formula>
    </cfRule>
  </conditionalFormatting>
  <conditionalFormatting sqref="K64">
    <cfRule type="cellIs" dxfId="1625" priority="24" operator="equal">
      <formula>"NO VAR"</formula>
    </cfRule>
  </conditionalFormatting>
  <conditionalFormatting sqref="K64">
    <cfRule type="cellIs" dxfId="1624" priority="23" operator="equal">
      <formula>"HIDE-NO VAR"</formula>
    </cfRule>
  </conditionalFormatting>
  <conditionalFormatting sqref="K64">
    <cfRule type="cellIs" dxfId="1623" priority="22" operator="equal">
      <formula>"NO VAR"</formula>
    </cfRule>
  </conditionalFormatting>
  <conditionalFormatting sqref="K64">
    <cfRule type="cellIs" dxfId="1622" priority="21" operator="equal">
      <formula>"NO VAR"</formula>
    </cfRule>
  </conditionalFormatting>
  <conditionalFormatting sqref="K64">
    <cfRule type="cellIs" dxfId="1621" priority="20" operator="equal">
      <formula>"HIDE-NO VAR"</formula>
    </cfRule>
  </conditionalFormatting>
  <conditionalFormatting sqref="K64">
    <cfRule type="cellIs" dxfId="1620" priority="19" operator="equal">
      <formula>"NO VAR"</formula>
    </cfRule>
  </conditionalFormatting>
  <conditionalFormatting sqref="K64">
    <cfRule type="cellIs" dxfId="1619" priority="18" operator="equal">
      <formula>"NO VAR"</formula>
    </cfRule>
  </conditionalFormatting>
  <conditionalFormatting sqref="K64">
    <cfRule type="cellIs" dxfId="1618" priority="17" operator="equal">
      <formula>"HIDE-NO VAR"</formula>
    </cfRule>
  </conditionalFormatting>
  <conditionalFormatting sqref="K64">
    <cfRule type="cellIs" dxfId="1617" priority="16" operator="equal">
      <formula>"NO VAR"</formula>
    </cfRule>
  </conditionalFormatting>
  <conditionalFormatting sqref="K64">
    <cfRule type="cellIs" dxfId="1616" priority="15" operator="equal">
      <formula>"NO VAR"</formula>
    </cfRule>
  </conditionalFormatting>
  <conditionalFormatting sqref="K64">
    <cfRule type="cellIs" dxfId="1615" priority="14" operator="equal">
      <formula>"HIDE-NO VAR"</formula>
    </cfRule>
  </conditionalFormatting>
  <conditionalFormatting sqref="K64">
    <cfRule type="cellIs" dxfId="1614" priority="13" operator="equal">
      <formula>"NO VAR"</formula>
    </cfRule>
  </conditionalFormatting>
  <conditionalFormatting sqref="K64">
    <cfRule type="cellIs" dxfId="1613" priority="12" operator="equal">
      <formula>"NO VAR"</formula>
    </cfRule>
  </conditionalFormatting>
  <conditionalFormatting sqref="K64">
    <cfRule type="cellIs" dxfId="1612" priority="11" operator="equal">
      <formula>"HIDE-NO VAR"</formula>
    </cfRule>
  </conditionalFormatting>
  <conditionalFormatting sqref="K64">
    <cfRule type="cellIs" dxfId="1611" priority="10" operator="equal">
      <formula>"NO VAR"</formula>
    </cfRule>
  </conditionalFormatting>
  <conditionalFormatting sqref="K64">
    <cfRule type="cellIs" dxfId="1610" priority="9" operator="equal">
      <formula>"NO VAR"</formula>
    </cfRule>
  </conditionalFormatting>
  <conditionalFormatting sqref="K64">
    <cfRule type="cellIs" dxfId="1609" priority="8" operator="equal">
      <formula>"HIDE-NO VAR"</formula>
    </cfRule>
  </conditionalFormatting>
  <conditionalFormatting sqref="K64">
    <cfRule type="cellIs" dxfId="1608" priority="7" operator="equal">
      <formula>"NO VAR"</formula>
    </cfRule>
  </conditionalFormatting>
  <conditionalFormatting sqref="K64">
    <cfRule type="cellIs" dxfId="1607" priority="6" operator="equal">
      <formula>"NO VAR"</formula>
    </cfRule>
  </conditionalFormatting>
  <conditionalFormatting sqref="K64">
    <cfRule type="cellIs" dxfId="1606" priority="5" operator="equal">
      <formula>"HIDE-NO VAR"</formula>
    </cfRule>
  </conditionalFormatting>
  <conditionalFormatting sqref="K64">
    <cfRule type="cellIs" dxfId="1605" priority="4" operator="equal">
      <formula>"NO VAR"</formula>
    </cfRule>
  </conditionalFormatting>
  <conditionalFormatting sqref="K64">
    <cfRule type="cellIs" dxfId="1604" priority="3" operator="equal">
      <formula>"NO VAR"</formula>
    </cfRule>
  </conditionalFormatting>
  <conditionalFormatting sqref="K64">
    <cfRule type="cellIs" dxfId="1603" priority="2" operator="equal">
      <formula>"INCORRECT LINE BEING PICKED UP"</formula>
    </cfRule>
  </conditionalFormatting>
  <printOptions horizontalCentered="1"/>
  <pageMargins left="0.7" right="0.7" top="0.75" bottom="0.75" header="0.3" footer="0.3"/>
  <pageSetup scale="62" orientation="landscape" r:id="rId1"/>
  <drawing r:id="rId2"/>
  <legacyDrawing r:id="rId3"/>
  <controls>
    <mc:AlternateContent xmlns:mc="http://schemas.openxmlformats.org/markup-compatibility/2006">
      <mc:Choice Requires="x14">
        <control shapeId="4097" r:id="rId4" name="CommandButton1">
          <controlPr defaultSize="0" autoLine="0" r:id="rId5">
            <anchor moveWithCells="1">
              <from>
                <xdr:col>11</xdr:col>
                <xdr:colOff>0</xdr:colOff>
                <xdr:row>0</xdr:row>
                <xdr:rowOff>133350</xdr:rowOff>
              </from>
              <to>
                <xdr:col>14</xdr:col>
                <xdr:colOff>266700</xdr:colOff>
                <xdr:row>2</xdr:row>
                <xdr:rowOff>9525</xdr:rowOff>
              </to>
            </anchor>
          </controlPr>
        </control>
      </mc:Choice>
      <mc:Fallback>
        <control shapeId="4097" r:id="rId4" name="CommandButton1"/>
      </mc:Fallback>
    </mc:AlternateContent>
    <mc:AlternateContent xmlns:mc="http://schemas.openxmlformats.org/markup-compatibility/2006">
      <mc:Choice Requires="x14">
        <control shapeId="4098" r:id="rId6" name="CommandButton2">
          <controlPr defaultSize="0" autoLine="0" r:id="rId7">
            <anchor moveWithCells="1">
              <from>
                <xdr:col>11</xdr:col>
                <xdr:colOff>0</xdr:colOff>
                <xdr:row>2</xdr:row>
                <xdr:rowOff>190500</xdr:rowOff>
              </from>
              <to>
                <xdr:col>14</xdr:col>
                <xdr:colOff>257175</xdr:colOff>
                <xdr:row>4</xdr:row>
                <xdr:rowOff>171450</xdr:rowOff>
              </to>
            </anchor>
          </controlPr>
        </control>
      </mc:Choice>
      <mc:Fallback>
        <control shapeId="4098" r:id="rId6" name="CommandButton2"/>
      </mc:Fallback>
    </mc:AlternateContent>
    <mc:AlternateContent xmlns:mc="http://schemas.openxmlformats.org/markup-compatibility/2006">
      <mc:Choice Requires="x14">
        <control shapeId="4099" r:id="rId8" name="Button 3">
          <controlPr defaultSize="0" print="0" autoFill="0" autoPict="0" macro="[0]!Macro8">
            <anchor moveWithCells="1" sizeWithCells="1">
              <from>
                <xdr:col>9</xdr:col>
                <xdr:colOff>28575</xdr:colOff>
                <xdr:row>0</xdr:row>
                <xdr:rowOff>133350</xdr:rowOff>
              </from>
              <to>
                <xdr:col>10</xdr:col>
                <xdr:colOff>1295400</xdr:colOff>
                <xdr:row>1</xdr:row>
                <xdr:rowOff>276225</xdr:rowOff>
              </to>
            </anchor>
          </controlPr>
        </control>
      </mc:Choice>
    </mc:AlternateContent>
    <mc:AlternateContent xmlns:mc="http://schemas.openxmlformats.org/markup-compatibility/2006">
      <mc:Choice Requires="x14">
        <control shapeId="4100" r:id="rId9" name="Button 4">
          <controlPr defaultSize="0" print="0" autoFill="0" autoPict="0" macro="[0]!Macro9">
            <anchor moveWithCells="1" sizeWithCells="1">
              <from>
                <xdr:col>9</xdr:col>
                <xdr:colOff>28575</xdr:colOff>
                <xdr:row>2</xdr:row>
                <xdr:rowOff>209550</xdr:rowOff>
              </from>
              <to>
                <xdr:col>10</xdr:col>
                <xdr:colOff>1314450</xdr:colOff>
                <xdr:row>4</xdr:row>
                <xdr:rowOff>180975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9.9978637043366805E-2"/>
  </sheetPr>
  <dimension ref="A1:AP160"/>
  <sheetViews>
    <sheetView zoomScale="70" zoomScaleNormal="70" workbookViewId="0">
      <selection sqref="A1:V1"/>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 min="27" max="27" width="0" hidden="1" customWidth="1"/>
    <col min="28" max="28" width="19.140625" hidden="1" customWidth="1"/>
    <col min="29" max="42" width="0" hidden="1" customWidth="1"/>
  </cols>
  <sheetData>
    <row r="1" spans="1:42" s="82" customFormat="1" ht="28.5" x14ac:dyDescent="0.45">
      <c r="A1" s="210" t="s">
        <v>0</v>
      </c>
      <c r="B1" s="210"/>
      <c r="C1" s="210"/>
      <c r="D1" s="210"/>
      <c r="E1" s="210"/>
      <c r="F1" s="210"/>
      <c r="G1" s="210"/>
      <c r="H1" s="210"/>
      <c r="I1" s="210"/>
      <c r="J1" s="210"/>
      <c r="K1" s="210"/>
      <c r="L1" s="210"/>
      <c r="M1" s="210"/>
      <c r="N1" s="210"/>
      <c r="O1" s="210"/>
      <c r="P1" s="210"/>
      <c r="Q1" s="210"/>
      <c r="R1" s="210"/>
      <c r="S1" s="210"/>
      <c r="T1" s="210"/>
      <c r="U1" s="210"/>
      <c r="V1" s="210"/>
      <c r="AA1" s="6"/>
      <c r="AB1" s="177"/>
      <c r="AC1" s="7"/>
      <c r="AD1" s="7"/>
      <c r="AE1" s="7"/>
      <c r="AF1" s="7"/>
      <c r="AG1" s="7"/>
      <c r="AH1" s="7"/>
      <c r="AI1" s="7"/>
      <c r="AJ1" s="7"/>
      <c r="AK1" s="7"/>
      <c r="AL1" s="7"/>
      <c r="AM1" s="7"/>
      <c r="AN1" s="7"/>
      <c r="AO1" s="7"/>
      <c r="AP1" s="6"/>
    </row>
    <row r="2" spans="1:42" s="24" customFormat="1" ht="22.5" customHeight="1" x14ac:dyDescent="0.4">
      <c r="A2" s="219" t="s">
        <v>145</v>
      </c>
      <c r="B2" s="219"/>
      <c r="C2" s="219"/>
      <c r="D2" s="219"/>
      <c r="E2" s="219"/>
      <c r="F2" s="219"/>
      <c r="G2" s="219"/>
      <c r="H2" s="219"/>
      <c r="I2" s="219"/>
      <c r="J2" s="219"/>
      <c r="K2" s="219"/>
      <c r="L2" s="219"/>
      <c r="M2" s="219"/>
      <c r="N2" s="219"/>
      <c r="O2" s="219"/>
      <c r="P2" s="219"/>
      <c r="Q2" s="219"/>
      <c r="R2" s="219"/>
      <c r="S2" s="219"/>
      <c r="T2" s="219"/>
      <c r="U2" s="219"/>
      <c r="V2" s="93"/>
      <c r="AA2" s="199" t="s">
        <v>70</v>
      </c>
      <c r="AB2" s="199"/>
      <c r="AC2" s="199"/>
      <c r="AD2" s="199"/>
      <c r="AE2" s="199"/>
      <c r="AF2" s="199"/>
      <c r="AG2" s="199"/>
      <c r="AH2" s="199"/>
      <c r="AI2" s="199"/>
      <c r="AJ2" s="199"/>
      <c r="AK2" s="199"/>
      <c r="AL2" s="199"/>
      <c r="AM2" s="199"/>
      <c r="AN2" s="199"/>
      <c r="AO2" s="199"/>
      <c r="AP2" s="199"/>
    </row>
    <row r="3" spans="1:42" s="83" customFormat="1" ht="22.5" customHeight="1" x14ac:dyDescent="0.4">
      <c r="A3" s="211" t="s">
        <v>81</v>
      </c>
      <c r="B3" s="211"/>
      <c r="C3" s="211"/>
      <c r="D3" s="211"/>
      <c r="E3" s="211"/>
      <c r="F3" s="211"/>
      <c r="G3" s="211"/>
      <c r="H3" s="211"/>
      <c r="I3" s="211"/>
      <c r="J3" s="211"/>
      <c r="K3" s="211"/>
      <c r="L3" s="211"/>
      <c r="M3" s="211"/>
      <c r="N3" s="211"/>
      <c r="O3" s="211"/>
      <c r="P3" s="211"/>
      <c r="Q3" s="211"/>
      <c r="R3" s="211"/>
      <c r="S3" s="211"/>
      <c r="T3" s="211"/>
      <c r="U3" s="211"/>
      <c r="V3" s="211"/>
      <c r="AA3" s="6"/>
      <c r="AB3" s="7"/>
      <c r="AC3" s="6"/>
      <c r="AD3" s="6"/>
      <c r="AE3" s="6"/>
      <c r="AF3" s="6"/>
      <c r="AG3" s="6"/>
      <c r="AH3" s="6"/>
      <c r="AI3" s="6"/>
      <c r="AJ3" s="6"/>
      <c r="AK3" s="6"/>
      <c r="AL3" s="6"/>
      <c r="AM3" s="6"/>
      <c r="AN3" s="6"/>
      <c r="AO3" s="6"/>
      <c r="AP3" s="6"/>
    </row>
    <row r="4" spans="1:42" s="84" customFormat="1" ht="22.5" customHeight="1" x14ac:dyDescent="0.35">
      <c r="A4" s="212" t="s">
        <v>154</v>
      </c>
      <c r="B4" s="213"/>
      <c r="C4" s="213"/>
      <c r="D4" s="213"/>
      <c r="E4" s="213"/>
      <c r="F4" s="213"/>
      <c r="G4" s="213"/>
      <c r="H4" s="213"/>
      <c r="I4" s="213"/>
      <c r="J4" s="213"/>
      <c r="K4" s="213"/>
      <c r="L4" s="213"/>
      <c r="M4" s="213"/>
      <c r="N4" s="213"/>
      <c r="O4" s="213"/>
      <c r="P4" s="213"/>
      <c r="Q4" s="213"/>
      <c r="R4" s="213"/>
      <c r="S4" s="213"/>
      <c r="T4" s="213"/>
      <c r="U4" s="213"/>
      <c r="V4" s="213"/>
      <c r="AA4" s="6"/>
      <c r="AB4" s="8"/>
      <c r="AC4" s="200" t="s">
        <v>76</v>
      </c>
      <c r="AD4" s="201"/>
      <c r="AE4" s="201"/>
      <c r="AF4" s="201"/>
      <c r="AG4" s="201"/>
      <c r="AH4" s="201"/>
      <c r="AI4" s="201"/>
      <c r="AJ4" s="201"/>
      <c r="AK4" s="201"/>
      <c r="AL4" s="201"/>
      <c r="AM4" s="201"/>
      <c r="AN4" s="201"/>
      <c r="AO4" s="201"/>
      <c r="AP4" s="202"/>
    </row>
    <row r="5" spans="1:42" s="85" customFormat="1" ht="20.25" customHeight="1" x14ac:dyDescent="0.35">
      <c r="A5" s="214" t="s">
        <v>7</v>
      </c>
      <c r="B5" s="215"/>
      <c r="C5" s="215"/>
      <c r="D5" s="215"/>
      <c r="E5" s="215"/>
      <c r="F5" s="215"/>
      <c r="G5" s="215"/>
      <c r="H5" s="215"/>
      <c r="I5" s="215"/>
      <c r="J5" s="215"/>
      <c r="K5" s="215"/>
      <c r="L5" s="215"/>
      <c r="M5" s="215"/>
      <c r="N5" s="215"/>
      <c r="O5" s="215"/>
      <c r="P5" s="215"/>
      <c r="Q5" s="215"/>
      <c r="R5" s="215"/>
      <c r="S5" s="215"/>
      <c r="T5" s="215"/>
      <c r="U5" s="215"/>
      <c r="V5" s="215"/>
      <c r="AA5" s="6"/>
      <c r="AB5" s="8"/>
      <c r="AC5" s="203" t="s">
        <v>71</v>
      </c>
      <c r="AD5" s="204"/>
      <c r="AE5" s="204"/>
      <c r="AF5" s="204"/>
      <c r="AG5" s="204"/>
      <c r="AH5" s="204"/>
      <c r="AI5" s="204"/>
      <c r="AJ5" s="204"/>
      <c r="AK5" s="204"/>
      <c r="AL5" s="204"/>
      <c r="AM5" s="204"/>
      <c r="AN5" s="205"/>
      <c r="AO5" s="178" t="s">
        <v>78</v>
      </c>
      <c r="AP5" s="9" t="s">
        <v>72</v>
      </c>
    </row>
    <row r="6" spans="1:42" x14ac:dyDescent="0.25">
      <c r="AA6" s="6"/>
      <c r="AB6" s="8" t="s">
        <v>67</v>
      </c>
      <c r="AC6" s="7" t="s">
        <v>55</v>
      </c>
      <c r="AD6" s="7" t="s">
        <v>56</v>
      </c>
      <c r="AE6" s="7" t="s">
        <v>57</v>
      </c>
      <c r="AF6" s="7" t="s">
        <v>58</v>
      </c>
      <c r="AG6" s="7" t="s">
        <v>2</v>
      </c>
      <c r="AH6" s="7" t="s">
        <v>59</v>
      </c>
      <c r="AI6" s="7" t="s">
        <v>60</v>
      </c>
      <c r="AJ6" s="7" t="s">
        <v>61</v>
      </c>
      <c r="AK6" s="7" t="s">
        <v>62</v>
      </c>
      <c r="AL6" s="7" t="s">
        <v>63</v>
      </c>
      <c r="AM6" s="7" t="s">
        <v>64</v>
      </c>
      <c r="AN6" s="7" t="s">
        <v>65</v>
      </c>
      <c r="AO6" s="7" t="s">
        <v>1</v>
      </c>
      <c r="AP6" s="7" t="s">
        <v>72</v>
      </c>
    </row>
    <row r="7" spans="1:42" ht="17.25" customHeight="1" x14ac:dyDescent="0.3">
      <c r="AA7" s="6"/>
      <c r="AB7" s="17" t="str">
        <f>AB$6&amp;"-CONS"</f>
        <v>MYF-CONS</v>
      </c>
      <c r="AC7" s="19" t="s">
        <v>66</v>
      </c>
      <c r="AD7" s="10" t="str">
        <f>IF(RIGHT(AC7)="Z",CHAR(CODE(LEFT(AC7))+1),LEFT(AC7))&amp;IF(RIGHT(AC7)&lt;&gt;"Z",CHAR(CODE(RIGHT(AC7))+1),CHAR(65))</f>
        <v>DV</v>
      </c>
      <c r="AE7" s="10" t="str">
        <f t="shared" ref="AE7:AP7" si="0">IF(RIGHT(AD7)="Z",CHAR(CODE(LEFT(AD7))+1),LEFT(AD7))&amp;IF(RIGHT(AD7)&lt;&gt;"Z",CHAR(CODE(RIGHT(AD7))+1),CHAR(65))</f>
        <v>DW</v>
      </c>
      <c r="AF7" s="10" t="str">
        <f t="shared" si="0"/>
        <v>DX</v>
      </c>
      <c r="AG7" s="10" t="str">
        <f t="shared" si="0"/>
        <v>DY</v>
      </c>
      <c r="AH7" s="10" t="str">
        <f t="shared" si="0"/>
        <v>DZ</v>
      </c>
      <c r="AI7" s="10" t="str">
        <f t="shared" si="0"/>
        <v>EA</v>
      </c>
      <c r="AJ7" s="10" t="str">
        <f t="shared" si="0"/>
        <v>EB</v>
      </c>
      <c r="AK7" s="10" t="str">
        <f t="shared" si="0"/>
        <v>EC</v>
      </c>
      <c r="AL7" s="10" t="str">
        <f t="shared" si="0"/>
        <v>ED</v>
      </c>
      <c r="AM7" s="10" t="str">
        <f t="shared" si="0"/>
        <v>EE</v>
      </c>
      <c r="AN7" s="10" t="str">
        <f t="shared" si="0"/>
        <v>EF</v>
      </c>
      <c r="AO7" s="10" t="str">
        <f t="shared" si="0"/>
        <v>EG</v>
      </c>
      <c r="AP7" s="10" t="str">
        <f t="shared" si="0"/>
        <v>EH</v>
      </c>
    </row>
    <row r="8" spans="1:42" s="89" customFormat="1" ht="22.5" customHeight="1" x14ac:dyDescent="0.25">
      <c r="A8" s="86"/>
      <c r="B8" s="87"/>
      <c r="C8" s="88"/>
      <c r="D8" s="239" t="s">
        <v>49</v>
      </c>
      <c r="E8" s="240"/>
      <c r="F8" s="240"/>
      <c r="G8" s="239" t="s">
        <v>50</v>
      </c>
      <c r="H8" s="240"/>
      <c r="I8" s="240"/>
      <c r="J8" s="239" t="s">
        <v>51</v>
      </c>
      <c r="K8" s="240"/>
      <c r="L8" s="240"/>
      <c r="M8" s="239" t="s">
        <v>52</v>
      </c>
      <c r="N8" s="240"/>
      <c r="O8" s="241"/>
      <c r="P8" s="239" t="s">
        <v>53</v>
      </c>
      <c r="Q8" s="240"/>
      <c r="R8" s="241"/>
      <c r="S8" s="239" t="s">
        <v>54</v>
      </c>
      <c r="T8" s="240"/>
      <c r="U8" s="241"/>
      <c r="AA8" s="20"/>
      <c r="AB8" s="21" t="str">
        <f>AB$6&amp;"-NYCTA"</f>
        <v>MYF-NYCTA</v>
      </c>
      <c r="AC8" s="22" t="str">
        <f t="shared" ref="AC8:AC13" si="1">IF(RIGHT(AP7)="Z",CHAR(CODE(LEFT(AP7))+1),LEFT(AP7))&amp;IF(RIGHT(AP7)&lt;&gt;"Z",CHAR(CODE(RIGHT(AP7))+1),CHAR(65))</f>
        <v>EI</v>
      </c>
      <c r="AD8" s="22" t="str">
        <f t="shared" ref="AD8:AP13" si="2">IF(RIGHT(AC8)="Z",CHAR(CODE(LEFT(AC8))+1),LEFT(AC8))&amp;IF(RIGHT(AC8)&lt;&gt;"Z",CHAR(CODE(RIGHT(AC8))+1),CHAR(65))</f>
        <v>EJ</v>
      </c>
      <c r="AE8" s="22" t="str">
        <f t="shared" si="2"/>
        <v>EK</v>
      </c>
      <c r="AF8" s="22" t="str">
        <f t="shared" si="2"/>
        <v>EL</v>
      </c>
      <c r="AG8" s="22" t="str">
        <f t="shared" si="2"/>
        <v>EM</v>
      </c>
      <c r="AH8" s="22" t="str">
        <f t="shared" si="2"/>
        <v>EN</v>
      </c>
      <c r="AI8" s="22" t="str">
        <f t="shared" si="2"/>
        <v>EO</v>
      </c>
      <c r="AJ8" s="22" t="str">
        <f t="shared" si="2"/>
        <v>EP</v>
      </c>
      <c r="AK8" s="22" t="str">
        <f t="shared" si="2"/>
        <v>EQ</v>
      </c>
      <c r="AL8" s="22" t="str">
        <f t="shared" si="2"/>
        <v>ER</v>
      </c>
      <c r="AM8" s="22" t="str">
        <f t="shared" si="2"/>
        <v>ES</v>
      </c>
      <c r="AN8" s="22" t="str">
        <f t="shared" si="2"/>
        <v>ET</v>
      </c>
      <c r="AO8" s="22" t="str">
        <f t="shared" si="2"/>
        <v>EU</v>
      </c>
      <c r="AP8" s="22" t="str">
        <f t="shared" si="2"/>
        <v>EV</v>
      </c>
    </row>
    <row r="9" spans="1:42" s="1" customFormat="1" ht="18" customHeight="1" x14ac:dyDescent="0.3">
      <c r="A9" s="33"/>
      <c r="B9" s="34"/>
      <c r="C9" s="34"/>
      <c r="D9" s="56" t="s">
        <v>147</v>
      </c>
      <c r="E9" s="244" t="s">
        <v>95</v>
      </c>
      <c r="F9" s="242" t="s">
        <v>6</v>
      </c>
      <c r="G9" s="56" t="s">
        <v>147</v>
      </c>
      <c r="H9" s="244" t="s">
        <v>95</v>
      </c>
      <c r="I9" s="242" t="s">
        <v>6</v>
      </c>
      <c r="J9" s="56" t="s">
        <v>147</v>
      </c>
      <c r="K9" s="244" t="s">
        <v>95</v>
      </c>
      <c r="L9" s="242" t="s">
        <v>6</v>
      </c>
      <c r="M9" s="56" t="s">
        <v>147</v>
      </c>
      <c r="N9" s="244" t="s">
        <v>95</v>
      </c>
      <c r="O9" s="242" t="s">
        <v>6</v>
      </c>
      <c r="P9" s="56" t="s">
        <v>147</v>
      </c>
      <c r="Q9" s="244" t="s">
        <v>95</v>
      </c>
      <c r="R9" s="242" t="s">
        <v>6</v>
      </c>
      <c r="S9" s="56" t="s">
        <v>147</v>
      </c>
      <c r="T9" s="244" t="s">
        <v>95</v>
      </c>
      <c r="U9" s="242" t="s">
        <v>6</v>
      </c>
      <c r="X9" s="89"/>
      <c r="Y9" s="89"/>
      <c r="Z9" s="89"/>
      <c r="AA9" s="6"/>
      <c r="AB9" s="17" t="str">
        <f>AB$6&amp;"-CRR"</f>
        <v>MYF-CRR</v>
      </c>
      <c r="AC9" s="10" t="str">
        <f t="shared" si="1"/>
        <v>EW</v>
      </c>
      <c r="AD9" s="10" t="str">
        <f t="shared" si="2"/>
        <v>EX</v>
      </c>
      <c r="AE9" s="10" t="str">
        <f t="shared" si="2"/>
        <v>EY</v>
      </c>
      <c r="AF9" s="10" t="str">
        <f t="shared" si="2"/>
        <v>EZ</v>
      </c>
      <c r="AG9" s="10" t="str">
        <f t="shared" si="2"/>
        <v>FA</v>
      </c>
      <c r="AH9" s="10" t="str">
        <f t="shared" si="2"/>
        <v>FB</v>
      </c>
      <c r="AI9" s="10" t="str">
        <f t="shared" si="2"/>
        <v>FC</v>
      </c>
      <c r="AJ9" s="10" t="str">
        <f t="shared" si="2"/>
        <v>FD</v>
      </c>
      <c r="AK9" s="10" t="str">
        <f t="shared" si="2"/>
        <v>FE</v>
      </c>
      <c r="AL9" s="10" t="str">
        <f t="shared" si="2"/>
        <v>FF</v>
      </c>
      <c r="AM9" s="10" t="str">
        <f t="shared" si="2"/>
        <v>FG</v>
      </c>
      <c r="AN9" s="10" t="str">
        <f t="shared" si="2"/>
        <v>FH</v>
      </c>
      <c r="AO9" s="10" t="str">
        <f t="shared" si="2"/>
        <v>FI</v>
      </c>
      <c r="AP9" s="10" t="str">
        <f t="shared" si="2"/>
        <v>FJ</v>
      </c>
    </row>
    <row r="10" spans="1:42" s="1" customFormat="1" ht="15.75" customHeight="1" x14ac:dyDescent="0.3">
      <c r="A10" s="33"/>
      <c r="B10" s="34"/>
      <c r="C10" s="34"/>
      <c r="D10" s="57" t="s">
        <v>148</v>
      </c>
      <c r="E10" s="245"/>
      <c r="F10" s="243"/>
      <c r="G10" s="58" t="s">
        <v>148</v>
      </c>
      <c r="H10" s="245"/>
      <c r="I10" s="243"/>
      <c r="J10" s="58" t="s">
        <v>148</v>
      </c>
      <c r="K10" s="245"/>
      <c r="L10" s="243"/>
      <c r="M10" s="58" t="s">
        <v>148</v>
      </c>
      <c r="N10" s="245"/>
      <c r="O10" s="243"/>
      <c r="P10" s="58" t="s">
        <v>148</v>
      </c>
      <c r="Q10" s="245"/>
      <c r="R10" s="243"/>
      <c r="S10" s="58" t="s">
        <v>148</v>
      </c>
      <c r="T10" s="245"/>
      <c r="U10" s="243"/>
      <c r="X10" s="89"/>
      <c r="Y10" s="89"/>
      <c r="Z10" s="89"/>
      <c r="AA10" s="6"/>
      <c r="AB10" s="17" t="str">
        <f>AB$6&amp;"-HQ"</f>
        <v>MYF-HQ</v>
      </c>
      <c r="AC10" s="10" t="str">
        <f t="shared" si="1"/>
        <v>FK</v>
      </c>
      <c r="AD10" s="10" t="str">
        <f t="shared" si="2"/>
        <v>FL</v>
      </c>
      <c r="AE10" s="10" t="str">
        <f t="shared" si="2"/>
        <v>FM</v>
      </c>
      <c r="AF10" s="10" t="str">
        <f t="shared" si="2"/>
        <v>FN</v>
      </c>
      <c r="AG10" s="10" t="str">
        <f t="shared" si="2"/>
        <v>FO</v>
      </c>
      <c r="AH10" s="10" t="str">
        <f t="shared" si="2"/>
        <v>FP</v>
      </c>
      <c r="AI10" s="10" t="str">
        <f t="shared" si="2"/>
        <v>FQ</v>
      </c>
      <c r="AJ10" s="10" t="str">
        <f t="shared" si="2"/>
        <v>FR</v>
      </c>
      <c r="AK10" s="10" t="str">
        <f t="shared" si="2"/>
        <v>FS</v>
      </c>
      <c r="AL10" s="10" t="str">
        <f t="shared" si="2"/>
        <v>FT</v>
      </c>
      <c r="AM10" s="10" t="str">
        <f t="shared" si="2"/>
        <v>FU</v>
      </c>
      <c r="AN10" s="10" t="str">
        <f t="shared" si="2"/>
        <v>FV</v>
      </c>
      <c r="AO10" s="10" t="str">
        <f t="shared" si="2"/>
        <v>FW</v>
      </c>
      <c r="AP10" s="10" t="str">
        <f t="shared" si="2"/>
        <v>FX</v>
      </c>
    </row>
    <row r="11" spans="1:42" s="1" customFormat="1" ht="15" customHeight="1" x14ac:dyDescent="0.3">
      <c r="A11" s="33"/>
      <c r="B11" s="34"/>
      <c r="C11" s="34"/>
      <c r="D11" s="29"/>
      <c r="E11" s="59"/>
      <c r="F11" s="60"/>
      <c r="G11" s="29"/>
      <c r="H11" s="59"/>
      <c r="I11" s="60"/>
      <c r="J11" s="29"/>
      <c r="K11" s="59"/>
      <c r="L11" s="60"/>
      <c r="M11" s="29"/>
      <c r="N11" s="59"/>
      <c r="O11" s="60"/>
      <c r="P11" s="29"/>
      <c r="Q11" s="59"/>
      <c r="R11" s="60"/>
      <c r="S11" s="29"/>
      <c r="T11" s="59"/>
      <c r="U11" s="60"/>
      <c r="X11" s="89"/>
      <c r="Y11" s="89"/>
      <c r="Z11" s="89"/>
      <c r="AA11" s="6"/>
      <c r="AB11" s="17" t="str">
        <f>AB$6&amp;"-MTABC"</f>
        <v>MYF-MTABC</v>
      </c>
      <c r="AC11" s="10" t="str">
        <f t="shared" si="1"/>
        <v>FY</v>
      </c>
      <c r="AD11" s="10" t="str">
        <f t="shared" si="2"/>
        <v>FZ</v>
      </c>
      <c r="AE11" s="10" t="str">
        <f t="shared" si="2"/>
        <v>GA</v>
      </c>
      <c r="AF11" s="10" t="str">
        <f t="shared" si="2"/>
        <v>GB</v>
      </c>
      <c r="AG11" s="10" t="str">
        <f t="shared" si="2"/>
        <v>GC</v>
      </c>
      <c r="AH11" s="10" t="str">
        <f t="shared" si="2"/>
        <v>GD</v>
      </c>
      <c r="AI11" s="10" t="str">
        <f t="shared" si="2"/>
        <v>GE</v>
      </c>
      <c r="AJ11" s="10" t="str">
        <f t="shared" si="2"/>
        <v>GF</v>
      </c>
      <c r="AK11" s="10" t="str">
        <f t="shared" si="2"/>
        <v>GG</v>
      </c>
      <c r="AL11" s="10" t="str">
        <f t="shared" si="2"/>
        <v>GH</v>
      </c>
      <c r="AM11" s="10" t="str">
        <f t="shared" si="2"/>
        <v>GI</v>
      </c>
      <c r="AN11" s="10" t="str">
        <f t="shared" si="2"/>
        <v>GJ</v>
      </c>
      <c r="AO11" s="10" t="str">
        <f t="shared" si="2"/>
        <v>GK</v>
      </c>
      <c r="AP11" s="10" t="str">
        <f t="shared" si="2"/>
        <v>GL</v>
      </c>
    </row>
    <row r="12" spans="1:42" s="1" customFormat="1" ht="18" customHeight="1" x14ac:dyDescent="0.3">
      <c r="A12" s="33"/>
      <c r="B12" s="41" t="s">
        <v>3</v>
      </c>
      <c r="C12" s="34"/>
      <c r="D12" s="33"/>
      <c r="E12" s="61"/>
      <c r="F12" s="62"/>
      <c r="G12" s="33"/>
      <c r="H12" s="61"/>
      <c r="I12" s="62"/>
      <c r="J12" s="33"/>
      <c r="K12" s="61"/>
      <c r="L12" s="62"/>
      <c r="M12" s="33"/>
      <c r="N12" s="61"/>
      <c r="O12" s="62"/>
      <c r="P12" s="33"/>
      <c r="Q12" s="61"/>
      <c r="R12" s="62"/>
      <c r="S12" s="33"/>
      <c r="T12" s="61"/>
      <c r="U12" s="62"/>
      <c r="X12" s="89"/>
      <c r="Y12" s="89"/>
      <c r="Z12" s="89"/>
      <c r="AA12" s="6"/>
      <c r="AB12" s="17" t="str">
        <f>AB$6&amp;"-SIRTA"</f>
        <v>MYF-SIRTA</v>
      </c>
      <c r="AC12" s="10" t="str">
        <f t="shared" si="1"/>
        <v>GM</v>
      </c>
      <c r="AD12" s="10" t="str">
        <f t="shared" si="2"/>
        <v>GN</v>
      </c>
      <c r="AE12" s="10" t="str">
        <f t="shared" si="2"/>
        <v>GO</v>
      </c>
      <c r="AF12" s="10" t="str">
        <f t="shared" si="2"/>
        <v>GP</v>
      </c>
      <c r="AG12" s="10" t="str">
        <f t="shared" si="2"/>
        <v>GQ</v>
      </c>
      <c r="AH12" s="10" t="str">
        <f t="shared" si="2"/>
        <v>GR</v>
      </c>
      <c r="AI12" s="10" t="str">
        <f t="shared" si="2"/>
        <v>GS</v>
      </c>
      <c r="AJ12" s="10" t="str">
        <f t="shared" si="2"/>
        <v>GT</v>
      </c>
      <c r="AK12" s="10" t="str">
        <f t="shared" si="2"/>
        <v>GU</v>
      </c>
      <c r="AL12" s="10" t="str">
        <f t="shared" si="2"/>
        <v>GV</v>
      </c>
      <c r="AM12" s="10" t="str">
        <f t="shared" si="2"/>
        <v>GW</v>
      </c>
      <c r="AN12" s="10" t="str">
        <f t="shared" si="2"/>
        <v>GX</v>
      </c>
      <c r="AO12" s="10" t="str">
        <f t="shared" si="2"/>
        <v>GY</v>
      </c>
      <c r="AP12" s="10" t="str">
        <f t="shared" si="2"/>
        <v>GZ</v>
      </c>
    </row>
    <row r="13" spans="1:42" s="1" customFormat="1" ht="18" customHeight="1" x14ac:dyDescent="0.3">
      <c r="A13" s="33"/>
      <c r="B13" s="53" t="s">
        <v>4</v>
      </c>
      <c r="C13" s="34"/>
      <c r="D13" s="143">
        <v>117.8794896609562</v>
      </c>
      <c r="E13" s="144">
        <v>129.43328019999998</v>
      </c>
      <c r="F13" s="145">
        <v>11.553790539043788</v>
      </c>
      <c r="G13" s="143">
        <v>55.37765814664975</v>
      </c>
      <c r="H13" s="144">
        <v>60.592399999999998</v>
      </c>
      <c r="I13" s="145">
        <v>5.2147418533502474</v>
      </c>
      <c r="J13" s="143">
        <v>0.42149457674048962</v>
      </c>
      <c r="K13" s="144">
        <v>0.46281979999999995</v>
      </c>
      <c r="L13" s="145">
        <v>4.1325223259510324E-2</v>
      </c>
      <c r="M13" s="143">
        <v>0</v>
      </c>
      <c r="N13" s="144">
        <v>0</v>
      </c>
      <c r="O13" s="145">
        <v>0</v>
      </c>
      <c r="P13" s="143">
        <v>0</v>
      </c>
      <c r="Q13" s="144">
        <v>0</v>
      </c>
      <c r="R13" s="145">
        <v>0</v>
      </c>
      <c r="S13" s="143">
        <v>173.67864238434643</v>
      </c>
      <c r="T13" s="144">
        <v>190.48849999999999</v>
      </c>
      <c r="U13" s="145">
        <v>16.809857615653556</v>
      </c>
      <c r="X13" s="89"/>
      <c r="Y13" s="89"/>
      <c r="Z13" s="89"/>
      <c r="AA13" s="8">
        <v>9</v>
      </c>
      <c r="AB13" s="17" t="str">
        <f>AB$6&amp;"-BRTUN"</f>
        <v>MYF-BRTUN</v>
      </c>
      <c r="AC13" s="10" t="str">
        <f t="shared" si="1"/>
        <v>HA</v>
      </c>
      <c r="AD13" s="10" t="str">
        <f t="shared" si="2"/>
        <v>HB</v>
      </c>
      <c r="AE13" s="10" t="str">
        <f t="shared" si="2"/>
        <v>HC</v>
      </c>
      <c r="AF13" s="10" t="str">
        <f t="shared" si="2"/>
        <v>HD</v>
      </c>
      <c r="AG13" s="10" t="str">
        <f t="shared" si="2"/>
        <v>HE</v>
      </c>
      <c r="AH13" s="10" t="str">
        <f t="shared" si="2"/>
        <v>HF</v>
      </c>
      <c r="AI13" s="10" t="str">
        <f t="shared" si="2"/>
        <v>HG</v>
      </c>
      <c r="AJ13" s="10" t="str">
        <f t="shared" si="2"/>
        <v>HH</v>
      </c>
      <c r="AK13" s="10" t="str">
        <f t="shared" si="2"/>
        <v>HI</v>
      </c>
      <c r="AL13" s="10" t="str">
        <f t="shared" si="2"/>
        <v>HJ</v>
      </c>
      <c r="AM13" s="10" t="str">
        <f t="shared" si="2"/>
        <v>HK</v>
      </c>
      <c r="AN13" s="10" t="str">
        <f t="shared" si="2"/>
        <v>HL</v>
      </c>
      <c r="AO13" s="10" t="str">
        <f t="shared" si="2"/>
        <v>HM</v>
      </c>
      <c r="AP13" s="10" t="str">
        <f t="shared" si="2"/>
        <v>HN</v>
      </c>
    </row>
    <row r="14" spans="1:42" s="1" customFormat="1" ht="18" customHeight="1" x14ac:dyDescent="0.3">
      <c r="A14" s="33"/>
      <c r="B14" s="53" t="s">
        <v>5</v>
      </c>
      <c r="C14" s="34"/>
      <c r="D14" s="143">
        <v>39.674074696176241</v>
      </c>
      <c r="E14" s="144">
        <v>44.703539999999997</v>
      </c>
      <c r="F14" s="145">
        <v>5.0294653038237556</v>
      </c>
      <c r="G14" s="143">
        <v>6.999614393741652</v>
      </c>
      <c r="H14" s="144">
        <v>7.8888599999999993</v>
      </c>
      <c r="I14" s="145">
        <v>0.88924560625834737</v>
      </c>
      <c r="J14" s="143">
        <v>0</v>
      </c>
      <c r="K14" s="144">
        <v>0</v>
      </c>
      <c r="L14" s="145">
        <v>0</v>
      </c>
      <c r="M14" s="143">
        <v>0</v>
      </c>
      <c r="N14" s="144">
        <v>0</v>
      </c>
      <c r="O14" s="145">
        <v>0</v>
      </c>
      <c r="P14" s="143">
        <v>0</v>
      </c>
      <c r="Q14" s="144">
        <v>0</v>
      </c>
      <c r="R14" s="145">
        <v>0</v>
      </c>
      <c r="S14" s="143">
        <v>46.673689089917893</v>
      </c>
      <c r="T14" s="144">
        <v>52.592399999999998</v>
      </c>
      <c r="U14" s="145">
        <v>5.9187109100821047</v>
      </c>
      <c r="V14" s="64"/>
      <c r="W14" s="64"/>
      <c r="X14" s="89"/>
      <c r="Y14" s="89"/>
      <c r="Z14" s="89"/>
      <c r="AA14" s="8">
        <f>AA13+1</f>
        <v>10</v>
      </c>
      <c r="AB14" s="6"/>
      <c r="AC14" s="6"/>
      <c r="AD14" s="6"/>
      <c r="AE14" s="6"/>
      <c r="AF14" s="6"/>
      <c r="AG14" s="6"/>
      <c r="AH14" s="6"/>
      <c r="AI14" s="6"/>
      <c r="AJ14" s="6"/>
      <c r="AK14" s="6"/>
      <c r="AL14" s="6"/>
      <c r="AM14" s="6"/>
      <c r="AN14" s="6"/>
      <c r="AO14" s="6"/>
      <c r="AP14" s="6"/>
    </row>
    <row r="15" spans="1:42" s="1" customFormat="1" ht="18" customHeight="1" x14ac:dyDescent="0.3">
      <c r="A15" s="33"/>
      <c r="B15" s="53" t="s">
        <v>86</v>
      </c>
      <c r="C15" s="34"/>
      <c r="D15" s="143">
        <v>0</v>
      </c>
      <c r="E15" s="144">
        <v>0</v>
      </c>
      <c r="F15" s="145">
        <v>0</v>
      </c>
      <c r="G15" s="143">
        <v>0</v>
      </c>
      <c r="H15" s="144">
        <v>0</v>
      </c>
      <c r="I15" s="145">
        <v>0</v>
      </c>
      <c r="J15" s="143">
        <v>0</v>
      </c>
      <c r="K15" s="144">
        <v>0</v>
      </c>
      <c r="L15" s="145">
        <v>0</v>
      </c>
      <c r="M15" s="143">
        <v>0</v>
      </c>
      <c r="N15" s="144">
        <v>0</v>
      </c>
      <c r="O15" s="145">
        <v>0</v>
      </c>
      <c r="P15" s="143">
        <v>16.813735293384767</v>
      </c>
      <c r="Q15" s="144">
        <v>34.333428940000005</v>
      </c>
      <c r="R15" s="145">
        <v>17.519693646615238</v>
      </c>
      <c r="S15" s="143">
        <v>16.813735293384767</v>
      </c>
      <c r="T15" s="144">
        <v>34.333428940000005</v>
      </c>
      <c r="U15" s="145">
        <v>17.519693646615238</v>
      </c>
      <c r="V15" s="64"/>
      <c r="W15" s="64"/>
      <c r="X15" s="89"/>
      <c r="Y15" s="89"/>
      <c r="Z15" s="89"/>
      <c r="AA15" s="8">
        <f>AA14+13</f>
        <v>23</v>
      </c>
      <c r="AB15" s="6"/>
      <c r="AC15" s="6"/>
      <c r="AD15" s="6"/>
      <c r="AE15" s="6"/>
      <c r="AF15" s="6"/>
      <c r="AG15" s="6"/>
      <c r="AH15" s="6"/>
      <c r="AI15" s="6"/>
      <c r="AJ15" s="6"/>
      <c r="AK15" s="6"/>
      <c r="AL15" s="6"/>
      <c r="AM15" s="6"/>
      <c r="AN15" s="6"/>
      <c r="AO15" s="6"/>
      <c r="AP15" s="6"/>
    </row>
    <row r="16" spans="1:42" s="1" customFormat="1" ht="18" customHeight="1" x14ac:dyDescent="0.3">
      <c r="A16" s="33"/>
      <c r="B16" s="53" t="s">
        <v>87</v>
      </c>
      <c r="C16" s="34"/>
      <c r="D16" s="143">
        <v>0</v>
      </c>
      <c r="E16" s="144">
        <v>0</v>
      </c>
      <c r="F16" s="145">
        <v>0</v>
      </c>
      <c r="G16" s="143">
        <v>0</v>
      </c>
      <c r="H16" s="144">
        <v>0</v>
      </c>
      <c r="I16" s="145">
        <v>0</v>
      </c>
      <c r="J16" s="143">
        <v>0</v>
      </c>
      <c r="K16" s="144">
        <v>0</v>
      </c>
      <c r="L16" s="145">
        <v>0</v>
      </c>
      <c r="M16" s="143">
        <v>0</v>
      </c>
      <c r="N16" s="144">
        <v>0</v>
      </c>
      <c r="O16" s="145">
        <v>0</v>
      </c>
      <c r="P16" s="143">
        <v>7.1898977218633178</v>
      </c>
      <c r="Q16" s="144">
        <v>19.989431870000004</v>
      </c>
      <c r="R16" s="145">
        <v>12.799534148136686</v>
      </c>
      <c r="S16" s="143">
        <v>7.1898977218633178</v>
      </c>
      <c r="T16" s="144">
        <v>19.989431870000004</v>
      </c>
      <c r="U16" s="145">
        <v>12.799534148136686</v>
      </c>
      <c r="V16" s="64"/>
      <c r="W16" s="64"/>
      <c r="X16" s="64"/>
      <c r="Y16" s="64"/>
      <c r="Z16" s="64"/>
      <c r="AA16" s="8">
        <f>AA15+15</f>
        <v>38</v>
      </c>
      <c r="AB16" s="18" t="s">
        <v>68</v>
      </c>
      <c r="AC16" s="6"/>
      <c r="AD16" s="6"/>
      <c r="AE16" s="6"/>
      <c r="AF16" s="6"/>
      <c r="AG16" s="6"/>
      <c r="AH16" s="6"/>
      <c r="AI16" s="6"/>
      <c r="AJ16" s="6"/>
      <c r="AK16" s="6"/>
      <c r="AL16" s="6"/>
      <c r="AM16" s="6"/>
      <c r="AN16" s="6"/>
      <c r="AO16" s="6"/>
      <c r="AP16" s="6"/>
    </row>
    <row r="17" spans="1:42" s="1" customFormat="1" ht="18" customHeight="1" x14ac:dyDescent="0.3">
      <c r="A17" s="33"/>
      <c r="B17" s="53" t="s">
        <v>8</v>
      </c>
      <c r="C17" s="34"/>
      <c r="D17" s="143">
        <v>0</v>
      </c>
      <c r="E17" s="144">
        <v>0</v>
      </c>
      <c r="F17" s="145">
        <v>0</v>
      </c>
      <c r="G17" s="143">
        <v>0</v>
      </c>
      <c r="H17" s="144">
        <v>0</v>
      </c>
      <c r="I17" s="145">
        <v>0</v>
      </c>
      <c r="J17" s="143">
        <v>0</v>
      </c>
      <c r="K17" s="144">
        <v>0</v>
      </c>
      <c r="L17" s="145">
        <v>0</v>
      </c>
      <c r="M17" s="143">
        <v>0</v>
      </c>
      <c r="N17" s="144">
        <v>0</v>
      </c>
      <c r="O17" s="145">
        <v>0</v>
      </c>
      <c r="P17" s="143">
        <v>0</v>
      </c>
      <c r="Q17" s="144">
        <v>0</v>
      </c>
      <c r="R17" s="145">
        <v>0</v>
      </c>
      <c r="S17" s="143">
        <v>0</v>
      </c>
      <c r="T17" s="144">
        <v>0</v>
      </c>
      <c r="U17" s="145">
        <v>0</v>
      </c>
      <c r="V17" s="64"/>
      <c r="W17" s="64"/>
      <c r="X17" s="64"/>
      <c r="Y17" s="64"/>
      <c r="Z17" s="64"/>
      <c r="AA17" s="8">
        <f>AA16+6</f>
        <v>44</v>
      </c>
      <c r="AB17" s="17" t="str">
        <f>AB$16&amp;"-CONS"</f>
        <v>ACT-CONS</v>
      </c>
      <c r="AC17" s="19" t="s">
        <v>69</v>
      </c>
      <c r="AD17" s="10" t="str">
        <f t="shared" ref="AD17:AP23" si="3">IF(RIGHT(AC17)="Z",CHAR(CODE(LEFT(AC17))+1),LEFT(AC17))&amp;IF(RIGHT(AC17)&lt;&gt;"Z",CHAR(CODE(RIGHT(AC17))+1),CHAR(65))</f>
        <v>AB</v>
      </c>
      <c r="AE17" s="10" t="str">
        <f t="shared" si="3"/>
        <v>AC</v>
      </c>
      <c r="AF17" s="10" t="str">
        <f t="shared" si="3"/>
        <v>AD</v>
      </c>
      <c r="AG17" s="10" t="str">
        <f t="shared" si="3"/>
        <v>AE</v>
      </c>
      <c r="AH17" s="10" t="str">
        <f t="shared" si="3"/>
        <v>AF</v>
      </c>
      <c r="AI17" s="10" t="str">
        <f t="shared" si="3"/>
        <v>AG</v>
      </c>
      <c r="AJ17" s="10" t="str">
        <f t="shared" si="3"/>
        <v>AH</v>
      </c>
      <c r="AK17" s="10" t="str">
        <f t="shared" si="3"/>
        <v>AI</v>
      </c>
      <c r="AL17" s="10" t="str">
        <f t="shared" si="3"/>
        <v>AJ</v>
      </c>
      <c r="AM17" s="10" t="str">
        <f t="shared" si="3"/>
        <v>AK</v>
      </c>
      <c r="AN17" s="10" t="str">
        <f t="shared" si="3"/>
        <v>AL</v>
      </c>
      <c r="AO17" s="10" t="str">
        <f t="shared" si="3"/>
        <v>AM</v>
      </c>
      <c r="AP17" s="10" t="str">
        <f t="shared" si="3"/>
        <v>AN</v>
      </c>
    </row>
    <row r="18" spans="1:42" s="1" customFormat="1" ht="18" customHeight="1" x14ac:dyDescent="0.3">
      <c r="A18" s="33"/>
      <c r="B18" s="53" t="s">
        <v>9</v>
      </c>
      <c r="C18" s="34"/>
      <c r="D18" s="143">
        <v>26.623036381579642</v>
      </c>
      <c r="E18" s="144">
        <v>29.998277099999999</v>
      </c>
      <c r="F18" s="145">
        <v>3.3752407184203577</v>
      </c>
      <c r="G18" s="143">
        <v>0</v>
      </c>
      <c r="H18" s="144">
        <v>0</v>
      </c>
      <c r="I18" s="145">
        <v>0</v>
      </c>
      <c r="J18" s="143">
        <v>0</v>
      </c>
      <c r="K18" s="144">
        <v>0</v>
      </c>
      <c r="L18" s="145">
        <v>0</v>
      </c>
      <c r="M18" s="143">
        <v>0</v>
      </c>
      <c r="N18" s="144">
        <v>0</v>
      </c>
      <c r="O18" s="145">
        <v>0</v>
      </c>
      <c r="P18" s="143">
        <v>0</v>
      </c>
      <c r="Q18" s="144">
        <v>0</v>
      </c>
      <c r="R18" s="145">
        <v>0</v>
      </c>
      <c r="S18" s="143">
        <v>26.623036381579642</v>
      </c>
      <c r="T18" s="144">
        <v>29.998277099999999</v>
      </c>
      <c r="U18" s="145">
        <v>3.3752407184203577</v>
      </c>
      <c r="V18" s="64"/>
      <c r="W18" s="64"/>
      <c r="X18" s="64"/>
      <c r="Y18" s="64"/>
      <c r="Z18" s="64"/>
      <c r="AA18" s="8">
        <f>AA17+5</f>
        <v>49</v>
      </c>
      <c r="AB18" s="17" t="str">
        <f>AB$16&amp;"-NYCTA"</f>
        <v>ACT-NYCTA</v>
      </c>
      <c r="AC18" s="10" t="str">
        <f t="shared" ref="AC18:AC23" si="4">IF(RIGHT(AP17)="Z",CHAR(CODE(LEFT(AP17))+1),LEFT(AP17))&amp;IF(RIGHT(AP17)&lt;&gt;"Z",CHAR(CODE(RIGHT(AP17))+1),CHAR(65))</f>
        <v>AO</v>
      </c>
      <c r="AD18" s="10" t="str">
        <f t="shared" si="3"/>
        <v>AP</v>
      </c>
      <c r="AE18" s="10" t="str">
        <f t="shared" si="3"/>
        <v>AQ</v>
      </c>
      <c r="AF18" s="10" t="str">
        <f t="shared" si="3"/>
        <v>AR</v>
      </c>
      <c r="AG18" s="10" t="str">
        <f t="shared" si="3"/>
        <v>AS</v>
      </c>
      <c r="AH18" s="10" t="str">
        <f t="shared" si="3"/>
        <v>AT</v>
      </c>
      <c r="AI18" s="10" t="str">
        <f t="shared" si="3"/>
        <v>AU</v>
      </c>
      <c r="AJ18" s="10" t="str">
        <f t="shared" si="3"/>
        <v>AV</v>
      </c>
      <c r="AK18" s="10" t="str">
        <f t="shared" si="3"/>
        <v>AW</v>
      </c>
      <c r="AL18" s="10" t="str">
        <f t="shared" si="3"/>
        <v>AX</v>
      </c>
      <c r="AM18" s="10" t="str">
        <f t="shared" si="3"/>
        <v>AY</v>
      </c>
      <c r="AN18" s="10" t="str">
        <f t="shared" si="3"/>
        <v>AZ</v>
      </c>
      <c r="AO18" s="10" t="str">
        <f t="shared" si="3"/>
        <v>BA</v>
      </c>
      <c r="AP18" s="10" t="str">
        <f t="shared" si="3"/>
        <v>BB</v>
      </c>
    </row>
    <row r="19" spans="1:42" s="1" customFormat="1" ht="18" customHeight="1" x14ac:dyDescent="0.3">
      <c r="A19" s="33"/>
      <c r="B19" s="53" t="s">
        <v>10</v>
      </c>
      <c r="C19" s="34"/>
      <c r="D19" s="143">
        <v>0.22776537774999997</v>
      </c>
      <c r="E19" s="144">
        <v>2.1999999999999999E-2</v>
      </c>
      <c r="F19" s="145">
        <v>-0.20576537774999998</v>
      </c>
      <c r="G19" s="143">
        <v>0.11218294725</v>
      </c>
      <c r="H19" s="144">
        <v>3.1E-2</v>
      </c>
      <c r="I19" s="145">
        <v>-8.1182947249999998E-2</v>
      </c>
      <c r="J19" s="143">
        <v>0</v>
      </c>
      <c r="K19" s="144">
        <v>0</v>
      </c>
      <c r="L19" s="145">
        <v>0</v>
      </c>
      <c r="M19" s="143">
        <v>0</v>
      </c>
      <c r="N19" s="144">
        <v>0</v>
      </c>
      <c r="O19" s="145">
        <v>0</v>
      </c>
      <c r="P19" s="143">
        <v>0</v>
      </c>
      <c r="Q19" s="144">
        <v>0</v>
      </c>
      <c r="R19" s="145">
        <v>0</v>
      </c>
      <c r="S19" s="143">
        <v>0.33994832499999994</v>
      </c>
      <c r="T19" s="144">
        <v>5.2999999999999999E-2</v>
      </c>
      <c r="U19" s="145">
        <v>-0.28694832499999995</v>
      </c>
      <c r="V19" s="64"/>
      <c r="W19" s="64"/>
      <c r="X19" s="64"/>
      <c r="Y19" s="64"/>
      <c r="Z19" s="64"/>
      <c r="AA19" s="8">
        <f>AA18+22</f>
        <v>71</v>
      </c>
      <c r="AB19" s="17" t="str">
        <f>AB$16&amp;"-CRR"</f>
        <v>ACT-CRR</v>
      </c>
      <c r="AC19" s="10" t="str">
        <f t="shared" si="4"/>
        <v>BC</v>
      </c>
      <c r="AD19" s="10" t="str">
        <f t="shared" si="3"/>
        <v>BD</v>
      </c>
      <c r="AE19" s="10" t="str">
        <f t="shared" si="3"/>
        <v>BE</v>
      </c>
      <c r="AF19" s="10" t="str">
        <f t="shared" si="3"/>
        <v>BF</v>
      </c>
      <c r="AG19" s="10" t="str">
        <f t="shared" si="3"/>
        <v>BG</v>
      </c>
      <c r="AH19" s="10" t="str">
        <f t="shared" si="3"/>
        <v>BH</v>
      </c>
      <c r="AI19" s="10" t="str">
        <f t="shared" si="3"/>
        <v>BI</v>
      </c>
      <c r="AJ19" s="10" t="str">
        <f t="shared" si="3"/>
        <v>BJ</v>
      </c>
      <c r="AK19" s="10" t="str">
        <f t="shared" si="3"/>
        <v>BK</v>
      </c>
      <c r="AL19" s="10" t="str">
        <f t="shared" si="3"/>
        <v>BL</v>
      </c>
      <c r="AM19" s="10" t="str">
        <f t="shared" si="3"/>
        <v>BM</v>
      </c>
      <c r="AN19" s="10" t="str">
        <f t="shared" si="3"/>
        <v>BN</v>
      </c>
      <c r="AO19" s="10" t="str">
        <f t="shared" si="3"/>
        <v>BO</v>
      </c>
      <c r="AP19" s="10" t="str">
        <f t="shared" si="3"/>
        <v>BP</v>
      </c>
    </row>
    <row r="20" spans="1:42" s="67" customFormat="1" ht="18" customHeight="1" x14ac:dyDescent="0.3">
      <c r="A20" s="65"/>
      <c r="B20" s="34"/>
      <c r="C20" s="66"/>
      <c r="D20" s="156">
        <v>184.40436611646209</v>
      </c>
      <c r="E20" s="157">
        <v>204.15709729999998</v>
      </c>
      <c r="F20" s="158">
        <v>19.75273118353789</v>
      </c>
      <c r="G20" s="156">
        <v>62.489455487641401</v>
      </c>
      <c r="H20" s="157">
        <v>68.512259999999998</v>
      </c>
      <c r="I20" s="158">
        <v>6.0228045123585972</v>
      </c>
      <c r="J20" s="156">
        <v>0.42149457674048962</v>
      </c>
      <c r="K20" s="157">
        <v>0.46281979999999995</v>
      </c>
      <c r="L20" s="158">
        <v>4.1325223259510324E-2</v>
      </c>
      <c r="M20" s="156">
        <v>0</v>
      </c>
      <c r="N20" s="157">
        <v>0</v>
      </c>
      <c r="O20" s="158">
        <v>0</v>
      </c>
      <c r="P20" s="156">
        <v>24.003633015248084</v>
      </c>
      <c r="Q20" s="157">
        <v>54.322860810000009</v>
      </c>
      <c r="R20" s="158">
        <v>30.319227794751924</v>
      </c>
      <c r="S20" s="156">
        <v>271.31894919609209</v>
      </c>
      <c r="T20" s="157">
        <v>327.45503790999999</v>
      </c>
      <c r="U20" s="158">
        <v>56.136088713907895</v>
      </c>
      <c r="V20" s="67">
        <v>1309.8201516399997</v>
      </c>
      <c r="AA20" s="8"/>
      <c r="AB20" s="17" t="str">
        <f>AB$16&amp;"-HQ"</f>
        <v>ACT-HQ</v>
      </c>
      <c r="AC20" s="10" t="str">
        <f t="shared" si="4"/>
        <v>BQ</v>
      </c>
      <c r="AD20" s="10" t="str">
        <f t="shared" si="3"/>
        <v>BR</v>
      </c>
      <c r="AE20" s="10" t="str">
        <f t="shared" si="3"/>
        <v>BS</v>
      </c>
      <c r="AF20" s="10" t="str">
        <f t="shared" si="3"/>
        <v>BT</v>
      </c>
      <c r="AG20" s="10" t="str">
        <f t="shared" si="3"/>
        <v>BU</v>
      </c>
      <c r="AH20" s="10" t="str">
        <f t="shared" si="3"/>
        <v>BV</v>
      </c>
      <c r="AI20" s="10" t="str">
        <f t="shared" si="3"/>
        <v>BW</v>
      </c>
      <c r="AJ20" s="10" t="str">
        <f t="shared" si="3"/>
        <v>BX</v>
      </c>
      <c r="AK20" s="10" t="str">
        <f t="shared" si="3"/>
        <v>BY</v>
      </c>
      <c r="AL20" s="10" t="str">
        <f t="shared" si="3"/>
        <v>BZ</v>
      </c>
      <c r="AM20" s="10" t="str">
        <f t="shared" si="3"/>
        <v>CA</v>
      </c>
      <c r="AN20" s="10" t="str">
        <f t="shared" si="3"/>
        <v>CB</v>
      </c>
      <c r="AO20" s="10" t="str">
        <f t="shared" si="3"/>
        <v>CC</v>
      </c>
      <c r="AP20" s="10" t="str">
        <f t="shared" si="3"/>
        <v>CD</v>
      </c>
    </row>
    <row r="21" spans="1:42" s="67" customFormat="1" ht="15" customHeight="1" x14ac:dyDescent="0.3">
      <c r="A21" s="65"/>
      <c r="B21" s="34"/>
      <c r="C21" s="66"/>
      <c r="D21" s="65"/>
      <c r="E21" s="68"/>
      <c r="F21" s="69"/>
      <c r="G21" s="65"/>
      <c r="H21" s="68"/>
      <c r="I21" s="69"/>
      <c r="J21" s="65"/>
      <c r="K21" s="68"/>
      <c r="L21" s="69"/>
      <c r="M21" s="65"/>
      <c r="N21" s="68"/>
      <c r="O21" s="69"/>
      <c r="P21" s="65"/>
      <c r="Q21" s="68"/>
      <c r="R21" s="69"/>
      <c r="S21" s="65"/>
      <c r="T21" s="68"/>
      <c r="U21" s="69"/>
      <c r="AA21" s="8"/>
      <c r="AB21" s="17" t="str">
        <f>AB$16&amp;"-MTABC"</f>
        <v>ACT-MTABC</v>
      </c>
      <c r="AC21" s="10" t="str">
        <f t="shared" si="4"/>
        <v>CE</v>
      </c>
      <c r="AD21" s="10" t="str">
        <f t="shared" si="3"/>
        <v>CF</v>
      </c>
      <c r="AE21" s="10" t="str">
        <f t="shared" si="3"/>
        <v>CG</v>
      </c>
      <c r="AF21" s="10" t="str">
        <f t="shared" si="3"/>
        <v>CH</v>
      </c>
      <c r="AG21" s="10" t="str">
        <f t="shared" si="3"/>
        <v>CI</v>
      </c>
      <c r="AH21" s="10" t="str">
        <f t="shared" si="3"/>
        <v>CJ</v>
      </c>
      <c r="AI21" s="10" t="str">
        <f t="shared" si="3"/>
        <v>CK</v>
      </c>
      <c r="AJ21" s="10" t="str">
        <f t="shared" si="3"/>
        <v>CL</v>
      </c>
      <c r="AK21" s="10" t="str">
        <f t="shared" si="3"/>
        <v>CM</v>
      </c>
      <c r="AL21" s="10" t="str">
        <f t="shared" si="3"/>
        <v>CN</v>
      </c>
      <c r="AM21" s="10" t="str">
        <f t="shared" si="3"/>
        <v>CO</v>
      </c>
      <c r="AN21" s="10" t="str">
        <f t="shared" si="3"/>
        <v>CP</v>
      </c>
      <c r="AO21" s="10" t="str">
        <f t="shared" si="3"/>
        <v>CQ</v>
      </c>
      <c r="AP21" s="10" t="str">
        <f t="shared" si="3"/>
        <v>CR</v>
      </c>
    </row>
    <row r="22" spans="1:42" s="67" customFormat="1" ht="18" customHeight="1" x14ac:dyDescent="0.3">
      <c r="A22" s="65"/>
      <c r="B22" s="41" t="s">
        <v>13</v>
      </c>
      <c r="C22" s="66"/>
      <c r="D22" s="65"/>
      <c r="E22" s="68"/>
      <c r="F22" s="69"/>
      <c r="G22" s="65"/>
      <c r="H22" s="68"/>
      <c r="I22" s="69"/>
      <c r="J22" s="65"/>
      <c r="K22" s="68"/>
      <c r="L22" s="69"/>
      <c r="M22" s="65"/>
      <c r="N22" s="68"/>
      <c r="O22" s="69"/>
      <c r="P22" s="65"/>
      <c r="Q22" s="68"/>
      <c r="R22" s="69"/>
      <c r="S22" s="65"/>
      <c r="T22" s="68"/>
      <c r="U22" s="69"/>
      <c r="AA22" s="8"/>
      <c r="AB22" s="17" t="str">
        <f>AB$16&amp;"-SIRTA"</f>
        <v>ACT-SIRTA</v>
      </c>
      <c r="AC22" s="10" t="str">
        <f t="shared" si="4"/>
        <v>CS</v>
      </c>
      <c r="AD22" s="10" t="str">
        <f t="shared" si="3"/>
        <v>CT</v>
      </c>
      <c r="AE22" s="10" t="str">
        <f t="shared" si="3"/>
        <v>CU</v>
      </c>
      <c r="AF22" s="10" t="str">
        <f t="shared" si="3"/>
        <v>CV</v>
      </c>
      <c r="AG22" s="10" t="str">
        <f t="shared" si="3"/>
        <v>CW</v>
      </c>
      <c r="AH22" s="10" t="str">
        <f t="shared" si="3"/>
        <v>CX</v>
      </c>
      <c r="AI22" s="10" t="str">
        <f t="shared" si="3"/>
        <v>CY</v>
      </c>
      <c r="AJ22" s="10" t="str">
        <f t="shared" si="3"/>
        <v>CZ</v>
      </c>
      <c r="AK22" s="10" t="str">
        <f t="shared" si="3"/>
        <v>DA</v>
      </c>
      <c r="AL22" s="10" t="str">
        <f t="shared" si="3"/>
        <v>DB</v>
      </c>
      <c r="AM22" s="10" t="str">
        <f t="shared" si="3"/>
        <v>DC</v>
      </c>
      <c r="AN22" s="10" t="str">
        <f t="shared" si="3"/>
        <v>DD</v>
      </c>
      <c r="AO22" s="10" t="str">
        <f t="shared" si="3"/>
        <v>DE</v>
      </c>
      <c r="AP22" s="10" t="str">
        <f t="shared" si="3"/>
        <v>DF</v>
      </c>
    </row>
    <row r="23" spans="1:42" s="67" customFormat="1" ht="18" customHeight="1" x14ac:dyDescent="0.3">
      <c r="A23" s="65"/>
      <c r="B23" s="53" t="s">
        <v>14</v>
      </c>
      <c r="C23" s="66"/>
      <c r="D23" s="143">
        <v>62.270349359999997</v>
      </c>
      <c r="E23" s="144">
        <v>140.60757962</v>
      </c>
      <c r="F23" s="145">
        <v>78.337230259999998</v>
      </c>
      <c r="G23" s="143">
        <v>41.463344639999995</v>
      </c>
      <c r="H23" s="144">
        <v>0</v>
      </c>
      <c r="I23" s="145">
        <v>-41.463344639999995</v>
      </c>
      <c r="J23" s="143">
        <v>0</v>
      </c>
      <c r="K23" s="144">
        <v>0</v>
      </c>
      <c r="L23" s="145">
        <v>0</v>
      </c>
      <c r="M23" s="143">
        <v>0</v>
      </c>
      <c r="N23" s="144">
        <v>0</v>
      </c>
      <c r="O23" s="145">
        <v>0</v>
      </c>
      <c r="P23" s="143">
        <v>0</v>
      </c>
      <c r="Q23" s="144">
        <v>0</v>
      </c>
      <c r="R23" s="145">
        <v>0</v>
      </c>
      <c r="S23" s="143">
        <v>103.73369399999999</v>
      </c>
      <c r="T23" s="144">
        <v>140.60757962</v>
      </c>
      <c r="U23" s="145">
        <v>36.87388562000001</v>
      </c>
      <c r="AA23" s="8">
        <f>AA19+3</f>
        <v>74</v>
      </c>
      <c r="AB23" s="17" t="str">
        <f>AB$16&amp;"-BRTUN"</f>
        <v>ACT-BRTUN</v>
      </c>
      <c r="AC23" s="10" t="str">
        <f t="shared" si="4"/>
        <v>DG</v>
      </c>
      <c r="AD23" s="10" t="str">
        <f t="shared" si="3"/>
        <v>DH</v>
      </c>
      <c r="AE23" s="10" t="str">
        <f t="shared" si="3"/>
        <v>DI</v>
      </c>
      <c r="AF23" s="10" t="str">
        <f t="shared" si="3"/>
        <v>DJ</v>
      </c>
      <c r="AG23" s="10" t="str">
        <f t="shared" si="3"/>
        <v>DK</v>
      </c>
      <c r="AH23" s="10" t="str">
        <f t="shared" si="3"/>
        <v>DL</v>
      </c>
      <c r="AI23" s="10" t="str">
        <f t="shared" si="3"/>
        <v>DM</v>
      </c>
      <c r="AJ23" s="10" t="str">
        <f t="shared" si="3"/>
        <v>DN</v>
      </c>
      <c r="AK23" s="10" t="str">
        <f t="shared" si="3"/>
        <v>DO</v>
      </c>
      <c r="AL23" s="10" t="str">
        <f t="shared" si="3"/>
        <v>DP</v>
      </c>
      <c r="AM23" s="10" t="str">
        <f t="shared" si="3"/>
        <v>DQ</v>
      </c>
      <c r="AN23" s="10" t="str">
        <f t="shared" si="3"/>
        <v>DR</v>
      </c>
      <c r="AO23" s="10" t="str">
        <f t="shared" si="3"/>
        <v>DS</v>
      </c>
      <c r="AP23" s="10" t="str">
        <f t="shared" si="3"/>
        <v>DT</v>
      </c>
    </row>
    <row r="24" spans="1:42" s="67" customFormat="1" ht="18" customHeight="1" x14ac:dyDescent="0.3">
      <c r="A24" s="65"/>
      <c r="B24" s="53" t="s">
        <v>90</v>
      </c>
      <c r="C24" s="66"/>
      <c r="D24" s="143">
        <v>0</v>
      </c>
      <c r="E24" s="144">
        <v>0</v>
      </c>
      <c r="F24" s="145">
        <v>0</v>
      </c>
      <c r="G24" s="143">
        <v>0</v>
      </c>
      <c r="H24" s="144">
        <v>0</v>
      </c>
      <c r="I24" s="145">
        <v>0</v>
      </c>
      <c r="J24" s="143">
        <v>0</v>
      </c>
      <c r="K24" s="144">
        <v>0</v>
      </c>
      <c r="L24" s="145">
        <v>0</v>
      </c>
      <c r="M24" s="143">
        <v>0</v>
      </c>
      <c r="N24" s="144">
        <v>0</v>
      </c>
      <c r="O24" s="145">
        <v>0</v>
      </c>
      <c r="P24" s="143">
        <v>0</v>
      </c>
      <c r="Q24" s="144">
        <v>0</v>
      </c>
      <c r="R24" s="145">
        <v>0</v>
      </c>
      <c r="S24" s="143">
        <v>0</v>
      </c>
      <c r="T24" s="144">
        <v>0</v>
      </c>
      <c r="U24" s="145">
        <v>0</v>
      </c>
      <c r="AA24" s="8">
        <f>AA23+1</f>
        <v>75</v>
      </c>
      <c r="AB24" s="6"/>
      <c r="AC24" s="6"/>
      <c r="AD24" s="6"/>
      <c r="AE24" s="6"/>
      <c r="AF24" s="6"/>
      <c r="AG24" s="6"/>
      <c r="AH24" s="6"/>
      <c r="AI24" s="6"/>
      <c r="AJ24" s="6"/>
      <c r="AK24" s="6"/>
      <c r="AL24" s="6"/>
      <c r="AM24" s="6"/>
      <c r="AN24" s="6"/>
      <c r="AO24" s="6"/>
      <c r="AP24" s="6"/>
    </row>
    <row r="25" spans="1:42" s="67" customFormat="1" ht="18" customHeight="1" x14ac:dyDescent="0.3">
      <c r="A25" s="65"/>
      <c r="B25" s="53" t="s">
        <v>16</v>
      </c>
      <c r="C25" s="66"/>
      <c r="D25" s="143">
        <v>67.461676067836805</v>
      </c>
      <c r="E25" s="144">
        <v>48.519855739999997</v>
      </c>
      <c r="F25" s="145">
        <v>-18.941820327836808</v>
      </c>
      <c r="G25" s="143">
        <v>28.91214688496083</v>
      </c>
      <c r="H25" s="144">
        <v>20.794223890000001</v>
      </c>
      <c r="I25" s="145">
        <v>-8.1179229949608285</v>
      </c>
      <c r="J25" s="143">
        <v>0</v>
      </c>
      <c r="K25" s="144">
        <v>0</v>
      </c>
      <c r="L25" s="145">
        <v>0</v>
      </c>
      <c r="M25" s="143">
        <v>0</v>
      </c>
      <c r="N25" s="144">
        <v>0</v>
      </c>
      <c r="O25" s="145">
        <v>0</v>
      </c>
      <c r="P25" s="143">
        <v>0</v>
      </c>
      <c r="Q25" s="144">
        <v>0</v>
      </c>
      <c r="R25" s="145">
        <v>0</v>
      </c>
      <c r="S25" s="143">
        <v>96.373822952797639</v>
      </c>
      <c r="T25" s="144">
        <v>69.314079629999995</v>
      </c>
      <c r="U25" s="145">
        <v>-27.059743322797644</v>
      </c>
      <c r="AA25" s="8">
        <f>AA24+1</f>
        <v>76</v>
      </c>
      <c r="AB25" s="7" t="s">
        <v>73</v>
      </c>
      <c r="AC25" s="191" t="e">
        <f ca="1">IF(LEFT(#REF!,3)=$AC$6,INDIRECT("'Subsidy Data - Hyperion'!"&amp;$AC$7&amp;$AA25),IF(LEFT(#REF!,3)=$AD$6,INDIRECT("'Subsidy Data - Hyperion'!"&amp;$AD$7&amp;$AA25),IF(LEFT(#REF!,3)=$AE$6,INDIRECT("'Subsidy Data - Hyperion'!"&amp;$AE$7&amp;$AA25),IF(LEFT(#REF!,3)=$AF$6,INDIRECT("'Subsidy Data - Hyperion'!"&amp;$AF$7&amp;$AA25),IF(LEFT(#REF!,3)=$AG$6,INDIRECT("'Subsidy Data - Hyperion'!"&amp;$AG$7&amp;$AA25),IF(LEFT(#REF!,3)=$AH$6,INDIRECT("'Subsidy Data - Hyperion'!"&amp;$AH$7&amp;$AA25),IF(LEFT(#REF!,3)=$AI$6,INDIRECT("'Subsidy Data - Hyperion'!"&amp;$AI$7&amp;$AA25),IF(LEFT(#REF!,3)=$AJ$6,INDIRECT("'Subsidy Data - Hyperion'!"&amp;$AJ$7&amp;$AA25),IF(LEFT(#REF!,3)=$AK$6,INDIRECT("'Subsidy Data - Hyperion'!"&amp;$AK$7&amp;$AA25),IF(LEFT(#REF!,3)=$AL$6,INDIRECT("'Subsidy Data - Hyperion'!"&amp;$AL$7&amp;$AA25),IF(LEFT(#REF!,3)=$AM$6,INDIRECT("'Subsidy Data - Hyperion'!"&amp;$AM$7&amp;$AA25),INDIRECT("'Subsidy Data - Hyperion'!"&amp;$AN$7&amp;$AA25))))))))))))</f>
        <v>#REF!</v>
      </c>
      <c r="AD25" s="12"/>
      <c r="AE25" s="12"/>
      <c r="AF25" s="12"/>
      <c r="AG25" s="12"/>
      <c r="AH25" s="12"/>
      <c r="AI25" s="12"/>
      <c r="AJ25" s="12"/>
      <c r="AK25" s="12"/>
      <c r="AL25" s="12"/>
      <c r="AM25" s="12"/>
      <c r="AN25" s="12"/>
      <c r="AO25" s="12"/>
      <c r="AP25" s="13"/>
    </row>
    <row r="26" spans="1:42" s="67" customFormat="1" ht="18" customHeight="1" x14ac:dyDescent="0.3">
      <c r="A26" s="65"/>
      <c r="B26" s="34"/>
      <c r="C26" s="66"/>
      <c r="D26" s="156">
        <v>129.73202542783679</v>
      </c>
      <c r="E26" s="157">
        <v>189.12743535999999</v>
      </c>
      <c r="F26" s="158">
        <v>59.395409932163204</v>
      </c>
      <c r="G26" s="156">
        <v>70.375491524960822</v>
      </c>
      <c r="H26" s="157">
        <v>20.794223890000001</v>
      </c>
      <c r="I26" s="158">
        <v>-49.581267634960824</v>
      </c>
      <c r="J26" s="156">
        <v>0</v>
      </c>
      <c r="K26" s="157">
        <v>0</v>
      </c>
      <c r="L26" s="158">
        <v>0</v>
      </c>
      <c r="M26" s="156">
        <v>0</v>
      </c>
      <c r="N26" s="157">
        <v>0</v>
      </c>
      <c r="O26" s="158">
        <v>0</v>
      </c>
      <c r="P26" s="156">
        <v>0</v>
      </c>
      <c r="Q26" s="157">
        <v>0</v>
      </c>
      <c r="R26" s="158">
        <v>0</v>
      </c>
      <c r="S26" s="156">
        <v>200.10751695279762</v>
      </c>
      <c r="T26" s="157">
        <v>209.92165925</v>
      </c>
      <c r="U26" s="158">
        <v>9.8141422972023804</v>
      </c>
      <c r="V26" s="67">
        <v>839.68663700000002</v>
      </c>
      <c r="AA26" s="8"/>
      <c r="AB26" s="7"/>
      <c r="AC26" s="6" t="s">
        <v>74</v>
      </c>
      <c r="AD26" s="6"/>
      <c r="AE26" s="6"/>
      <c r="AF26" s="6"/>
      <c r="AG26" s="6"/>
      <c r="AH26" s="6"/>
      <c r="AI26" s="6"/>
      <c r="AJ26" s="6"/>
      <c r="AK26" s="6"/>
      <c r="AL26" s="6"/>
      <c r="AM26" s="6"/>
      <c r="AN26" s="6"/>
      <c r="AO26" s="6"/>
      <c r="AP26" s="6"/>
    </row>
    <row r="27" spans="1:42" s="67" customFormat="1" ht="15" customHeight="1" x14ac:dyDescent="0.3">
      <c r="A27" s="65"/>
      <c r="B27" s="34"/>
      <c r="C27" s="66"/>
      <c r="D27" s="70"/>
      <c r="E27" s="71"/>
      <c r="F27" s="63"/>
      <c r="G27" s="70"/>
      <c r="H27" s="71"/>
      <c r="I27" s="63"/>
      <c r="J27" s="70"/>
      <c r="K27" s="71"/>
      <c r="L27" s="63"/>
      <c r="M27" s="70"/>
      <c r="N27" s="71"/>
      <c r="O27" s="63"/>
      <c r="P27" s="70"/>
      <c r="Q27" s="71"/>
      <c r="R27" s="63"/>
      <c r="S27" s="70"/>
      <c r="T27" s="71"/>
      <c r="U27" s="63"/>
      <c r="AA27" s="8"/>
      <c r="AB27" s="6"/>
      <c r="AC27" s="6"/>
      <c r="AD27" s="6"/>
      <c r="AE27" s="6"/>
      <c r="AF27" s="6"/>
      <c r="AG27" s="6"/>
      <c r="AH27" s="6"/>
      <c r="AI27" s="6"/>
      <c r="AJ27" s="6"/>
      <c r="AK27" s="6"/>
      <c r="AL27" s="6"/>
      <c r="AM27" s="6"/>
      <c r="AN27" s="6"/>
      <c r="AO27" s="6"/>
      <c r="AP27" s="6"/>
    </row>
    <row r="28" spans="1:42" s="67" customFormat="1" ht="18" customHeight="1" x14ac:dyDescent="0.3">
      <c r="A28" s="65"/>
      <c r="B28" s="41" t="s">
        <v>17</v>
      </c>
      <c r="C28" s="66"/>
      <c r="D28" s="70"/>
      <c r="E28" s="71"/>
      <c r="F28" s="63"/>
      <c r="G28" s="70"/>
      <c r="H28" s="71"/>
      <c r="I28" s="63"/>
      <c r="J28" s="70"/>
      <c r="K28" s="71"/>
      <c r="L28" s="63"/>
      <c r="M28" s="70"/>
      <c r="N28" s="71"/>
      <c r="O28" s="63"/>
      <c r="P28" s="70"/>
      <c r="Q28" s="71"/>
      <c r="R28" s="63"/>
      <c r="S28" s="70"/>
      <c r="T28" s="71"/>
      <c r="U28" s="63"/>
      <c r="AA28" s="8"/>
      <c r="AB28" s="6"/>
      <c r="AC28" s="6"/>
      <c r="AD28" s="6"/>
      <c r="AE28" s="6"/>
      <c r="AF28" s="6"/>
      <c r="AG28" s="6"/>
      <c r="AH28" s="6"/>
      <c r="AI28" s="6"/>
      <c r="AJ28" s="6"/>
      <c r="AK28" s="6"/>
      <c r="AL28" s="6"/>
      <c r="AM28" s="6"/>
      <c r="AN28" s="6"/>
      <c r="AO28" s="6"/>
      <c r="AP28" s="6"/>
    </row>
    <row r="29" spans="1:42" s="67" customFormat="1" ht="18" customHeight="1" x14ac:dyDescent="0.3">
      <c r="A29" s="65"/>
      <c r="B29" s="54" t="s">
        <v>20</v>
      </c>
      <c r="C29" s="66"/>
      <c r="D29" s="65"/>
      <c r="E29" s="68"/>
      <c r="F29" s="69"/>
      <c r="G29" s="65"/>
      <c r="H29" s="68"/>
      <c r="I29" s="69"/>
      <c r="J29" s="65"/>
      <c r="K29" s="68"/>
      <c r="L29" s="69"/>
      <c r="M29" s="65"/>
      <c r="N29" s="68"/>
      <c r="O29" s="69"/>
      <c r="P29" s="65"/>
      <c r="Q29" s="68"/>
      <c r="R29" s="69"/>
      <c r="S29" s="65"/>
      <c r="T29" s="68"/>
      <c r="U29" s="69"/>
      <c r="AA29" s="8"/>
      <c r="AB29" s="6"/>
      <c r="AC29" s="6"/>
      <c r="AD29" s="6"/>
      <c r="AE29" s="6"/>
      <c r="AF29" s="6"/>
      <c r="AG29" s="6"/>
      <c r="AH29" s="6"/>
      <c r="AI29" s="6"/>
      <c r="AJ29" s="6"/>
      <c r="AK29" s="6"/>
      <c r="AL29" s="6"/>
      <c r="AM29" s="6"/>
      <c r="AN29" s="6"/>
      <c r="AO29" s="6"/>
      <c r="AP29" s="6"/>
    </row>
    <row r="30" spans="1:42" s="67" customFormat="1" ht="18" customHeight="1" x14ac:dyDescent="0.3">
      <c r="A30" s="65"/>
      <c r="B30" s="43" t="s">
        <v>18</v>
      </c>
      <c r="C30" s="66"/>
      <c r="D30" s="146">
        <v>23.651775000000001</v>
      </c>
      <c r="E30" s="147">
        <v>37.146142359999999</v>
      </c>
      <c r="F30" s="145">
        <v>13.494367359999998</v>
      </c>
      <c r="G30" s="146">
        <v>0</v>
      </c>
      <c r="H30" s="147">
        <v>0</v>
      </c>
      <c r="I30" s="145">
        <v>0</v>
      </c>
      <c r="J30" s="146">
        <v>0</v>
      </c>
      <c r="K30" s="147">
        <v>0</v>
      </c>
      <c r="L30" s="145">
        <v>0</v>
      </c>
      <c r="M30" s="146">
        <v>0</v>
      </c>
      <c r="N30" s="147">
        <v>0</v>
      </c>
      <c r="O30" s="145">
        <v>0</v>
      </c>
      <c r="P30" s="146">
        <v>0</v>
      </c>
      <c r="Q30" s="147">
        <v>0</v>
      </c>
      <c r="R30" s="145">
        <v>0</v>
      </c>
      <c r="S30" s="146">
        <v>23.651775000000001</v>
      </c>
      <c r="T30" s="147">
        <v>37.146142359999999</v>
      </c>
      <c r="U30" s="145">
        <v>13.494367359999998</v>
      </c>
      <c r="AA30" s="8"/>
      <c r="AB30" s="6"/>
      <c r="AC30" s="6"/>
      <c r="AD30" s="6"/>
      <c r="AE30" s="6"/>
      <c r="AF30" s="6"/>
      <c r="AG30" s="6"/>
      <c r="AH30" s="6"/>
      <c r="AI30" s="6"/>
      <c r="AJ30" s="6"/>
      <c r="AK30" s="6"/>
      <c r="AL30" s="6"/>
      <c r="AM30" s="6"/>
      <c r="AN30" s="6"/>
      <c r="AO30" s="6"/>
      <c r="AP30" s="6"/>
    </row>
    <row r="31" spans="1:42" s="75" customFormat="1" ht="18" customHeight="1" x14ac:dyDescent="0.3">
      <c r="A31" s="73"/>
      <c r="B31" s="55" t="s">
        <v>21</v>
      </c>
      <c r="C31" s="74"/>
      <c r="D31" s="148">
        <v>23.026775000000001</v>
      </c>
      <c r="E31" s="149">
        <v>37.146142359999999</v>
      </c>
      <c r="F31" s="150">
        <v>14.119367359999998</v>
      </c>
      <c r="G31" s="148">
        <v>0</v>
      </c>
      <c r="H31" s="149">
        <v>0</v>
      </c>
      <c r="I31" s="150">
        <v>0</v>
      </c>
      <c r="J31" s="148">
        <v>0</v>
      </c>
      <c r="K31" s="149">
        <v>0</v>
      </c>
      <c r="L31" s="150">
        <v>0</v>
      </c>
      <c r="M31" s="148">
        <v>0</v>
      </c>
      <c r="N31" s="149">
        <v>0</v>
      </c>
      <c r="O31" s="150">
        <v>0</v>
      </c>
      <c r="P31" s="148">
        <v>0</v>
      </c>
      <c r="Q31" s="149">
        <v>0</v>
      </c>
      <c r="R31" s="150">
        <v>0</v>
      </c>
      <c r="S31" s="148">
        <v>23.026775000000001</v>
      </c>
      <c r="T31" s="149">
        <v>37.146142359999999</v>
      </c>
      <c r="U31" s="150">
        <v>14.119367359999998</v>
      </c>
      <c r="AA31" s="8">
        <v>83</v>
      </c>
      <c r="AB31" s="15"/>
      <c r="AC31" s="15"/>
      <c r="AD31" s="15"/>
      <c r="AE31" s="15"/>
      <c r="AF31" s="15"/>
      <c r="AG31" s="15"/>
      <c r="AH31" s="15"/>
      <c r="AI31" s="15"/>
      <c r="AJ31" s="15"/>
      <c r="AK31" s="15"/>
      <c r="AL31" s="15"/>
      <c r="AM31" s="15"/>
      <c r="AN31" s="15"/>
      <c r="AO31" s="15"/>
      <c r="AP31" s="15"/>
    </row>
    <row r="32" spans="1:42" s="75" customFormat="1" ht="18" customHeight="1" x14ac:dyDescent="0.3">
      <c r="A32" s="73"/>
      <c r="B32" s="55" t="s">
        <v>101</v>
      </c>
      <c r="C32" s="74"/>
      <c r="D32" s="148">
        <v>0</v>
      </c>
      <c r="E32" s="149">
        <v>0</v>
      </c>
      <c r="F32" s="150">
        <v>0</v>
      </c>
      <c r="G32" s="148">
        <v>0</v>
      </c>
      <c r="H32" s="149">
        <v>0</v>
      </c>
      <c r="I32" s="150">
        <v>0</v>
      </c>
      <c r="J32" s="148">
        <v>0</v>
      </c>
      <c r="K32" s="149">
        <v>0</v>
      </c>
      <c r="L32" s="150">
        <v>0</v>
      </c>
      <c r="M32" s="148">
        <v>0</v>
      </c>
      <c r="N32" s="149">
        <v>0</v>
      </c>
      <c r="O32" s="150">
        <v>0</v>
      </c>
      <c r="P32" s="148">
        <v>0</v>
      </c>
      <c r="Q32" s="149">
        <v>0</v>
      </c>
      <c r="R32" s="150">
        <v>0</v>
      </c>
      <c r="S32" s="148">
        <v>0</v>
      </c>
      <c r="T32" s="149">
        <v>0</v>
      </c>
      <c r="U32" s="150">
        <v>0</v>
      </c>
      <c r="AA32" s="8">
        <f>AA31+1</f>
        <v>84</v>
      </c>
      <c r="AB32" s="15"/>
      <c r="AC32" s="15"/>
      <c r="AD32" s="15"/>
      <c r="AE32" s="15"/>
      <c r="AF32" s="15"/>
      <c r="AG32" s="15"/>
      <c r="AH32" s="15"/>
      <c r="AI32" s="15"/>
      <c r="AJ32" s="15"/>
      <c r="AK32" s="15"/>
      <c r="AL32" s="15"/>
      <c r="AM32" s="15"/>
      <c r="AN32" s="15"/>
      <c r="AO32" s="15"/>
      <c r="AP32" s="15"/>
    </row>
    <row r="33" spans="1:42" s="75" customFormat="1" ht="18" customHeight="1" x14ac:dyDescent="0.3">
      <c r="A33" s="73"/>
      <c r="B33" s="55" t="s">
        <v>102</v>
      </c>
      <c r="C33" s="74"/>
      <c r="D33" s="148">
        <v>0</v>
      </c>
      <c r="E33" s="149">
        <v>0</v>
      </c>
      <c r="F33" s="150">
        <v>0</v>
      </c>
      <c r="G33" s="148">
        <v>0</v>
      </c>
      <c r="H33" s="149">
        <v>0</v>
      </c>
      <c r="I33" s="150">
        <v>0</v>
      </c>
      <c r="J33" s="148">
        <v>0</v>
      </c>
      <c r="K33" s="149">
        <v>0</v>
      </c>
      <c r="L33" s="150">
        <v>0</v>
      </c>
      <c r="M33" s="148">
        <v>0</v>
      </c>
      <c r="N33" s="149">
        <v>0</v>
      </c>
      <c r="O33" s="150">
        <v>0</v>
      </c>
      <c r="P33" s="148">
        <v>0</v>
      </c>
      <c r="Q33" s="149">
        <v>0</v>
      </c>
      <c r="R33" s="150">
        <v>0</v>
      </c>
      <c r="S33" s="148">
        <v>0</v>
      </c>
      <c r="T33" s="149">
        <v>0</v>
      </c>
      <c r="U33" s="150">
        <v>0</v>
      </c>
      <c r="AA33" s="8">
        <f>AA32+1</f>
        <v>85</v>
      </c>
      <c r="AB33" s="15"/>
      <c r="AC33" s="15"/>
      <c r="AD33" s="15"/>
      <c r="AE33" s="15"/>
      <c r="AF33" s="15"/>
      <c r="AG33" s="15"/>
      <c r="AH33" s="15"/>
      <c r="AI33" s="15"/>
      <c r="AJ33" s="15"/>
      <c r="AK33" s="15"/>
      <c r="AL33" s="15"/>
      <c r="AM33" s="15"/>
      <c r="AN33" s="15"/>
      <c r="AO33" s="15"/>
      <c r="AP33" s="15"/>
    </row>
    <row r="34" spans="1:42" s="75" customFormat="1" ht="18" customHeight="1" x14ac:dyDescent="0.3">
      <c r="A34" s="73"/>
      <c r="B34" s="55" t="s">
        <v>22</v>
      </c>
      <c r="C34" s="74"/>
      <c r="D34" s="148">
        <v>0.625</v>
      </c>
      <c r="E34" s="149">
        <v>0</v>
      </c>
      <c r="F34" s="150">
        <v>-0.625</v>
      </c>
      <c r="G34" s="148">
        <v>0</v>
      </c>
      <c r="H34" s="149">
        <v>0</v>
      </c>
      <c r="I34" s="150">
        <v>0</v>
      </c>
      <c r="J34" s="148">
        <v>0</v>
      </c>
      <c r="K34" s="149">
        <v>0</v>
      </c>
      <c r="L34" s="150">
        <v>0</v>
      </c>
      <c r="M34" s="148">
        <v>0</v>
      </c>
      <c r="N34" s="149">
        <v>0</v>
      </c>
      <c r="O34" s="150">
        <v>0</v>
      </c>
      <c r="P34" s="148">
        <v>0</v>
      </c>
      <c r="Q34" s="149">
        <v>0</v>
      </c>
      <c r="R34" s="150">
        <v>0</v>
      </c>
      <c r="S34" s="148">
        <v>0.625</v>
      </c>
      <c r="T34" s="149">
        <v>0</v>
      </c>
      <c r="U34" s="150">
        <v>-0.625</v>
      </c>
      <c r="AA34" s="8">
        <f>AA33+1</f>
        <v>86</v>
      </c>
      <c r="AB34" s="15"/>
      <c r="AC34" s="15"/>
      <c r="AD34" s="15"/>
      <c r="AE34" s="15"/>
      <c r="AF34" s="15"/>
      <c r="AG34" s="15"/>
      <c r="AH34" s="15"/>
      <c r="AI34" s="15"/>
      <c r="AJ34" s="15"/>
      <c r="AK34" s="15"/>
      <c r="AL34" s="15"/>
      <c r="AM34" s="15"/>
      <c r="AN34" s="15"/>
      <c r="AO34" s="15"/>
      <c r="AP34" s="15"/>
    </row>
    <row r="35" spans="1:42" s="75" customFormat="1" ht="18" customHeight="1" x14ac:dyDescent="0.3">
      <c r="A35" s="73"/>
      <c r="B35" s="55" t="s">
        <v>23</v>
      </c>
      <c r="C35" s="74"/>
      <c r="D35" s="148">
        <v>0</v>
      </c>
      <c r="E35" s="149">
        <v>0</v>
      </c>
      <c r="F35" s="150">
        <v>0</v>
      </c>
      <c r="G35" s="148">
        <v>0</v>
      </c>
      <c r="H35" s="149">
        <v>0</v>
      </c>
      <c r="I35" s="150">
        <v>0</v>
      </c>
      <c r="J35" s="148">
        <v>0</v>
      </c>
      <c r="K35" s="149">
        <v>0</v>
      </c>
      <c r="L35" s="150">
        <v>0</v>
      </c>
      <c r="M35" s="148">
        <v>0</v>
      </c>
      <c r="N35" s="149">
        <v>0</v>
      </c>
      <c r="O35" s="150">
        <v>0</v>
      </c>
      <c r="P35" s="148">
        <v>0</v>
      </c>
      <c r="Q35" s="149">
        <v>0</v>
      </c>
      <c r="R35" s="150">
        <v>0</v>
      </c>
      <c r="S35" s="148">
        <v>0</v>
      </c>
      <c r="T35" s="149">
        <v>0</v>
      </c>
      <c r="U35" s="150">
        <v>0</v>
      </c>
      <c r="AA35" s="8">
        <f>AA34+1</f>
        <v>87</v>
      </c>
      <c r="AB35" s="15"/>
      <c r="AC35" s="15"/>
      <c r="AD35" s="15"/>
      <c r="AE35" s="15"/>
      <c r="AF35" s="15"/>
      <c r="AG35" s="15"/>
      <c r="AH35" s="15"/>
      <c r="AI35" s="15"/>
      <c r="AJ35" s="15"/>
      <c r="AK35" s="15"/>
      <c r="AL35" s="15"/>
      <c r="AM35" s="15"/>
      <c r="AN35" s="15"/>
      <c r="AO35" s="15"/>
      <c r="AP35" s="15"/>
    </row>
    <row r="36" spans="1:42" s="67" customFormat="1" ht="18" customHeight="1" x14ac:dyDescent="0.3">
      <c r="A36" s="65"/>
      <c r="B36" s="54" t="s">
        <v>91</v>
      </c>
      <c r="C36" s="66"/>
      <c r="D36" s="146">
        <v>34.97031644094794</v>
      </c>
      <c r="E36" s="147">
        <v>0.80175700999999933</v>
      </c>
      <c r="F36" s="145">
        <v>-34.168559430947937</v>
      </c>
      <c r="G36" s="146">
        <v>8.7425791102369814</v>
      </c>
      <c r="H36" s="147">
        <v>0.20043924999999962</v>
      </c>
      <c r="I36" s="145">
        <v>-8.5421398602369827</v>
      </c>
      <c r="J36" s="146">
        <v>0</v>
      </c>
      <c r="K36" s="147">
        <v>0</v>
      </c>
      <c r="L36" s="145">
        <v>0</v>
      </c>
      <c r="M36" s="146">
        <v>0</v>
      </c>
      <c r="N36" s="147">
        <v>0</v>
      </c>
      <c r="O36" s="145">
        <v>0</v>
      </c>
      <c r="P36" s="146">
        <v>0</v>
      </c>
      <c r="Q36" s="147">
        <v>0</v>
      </c>
      <c r="R36" s="145">
        <v>0</v>
      </c>
      <c r="S36" s="146">
        <v>43.712895551184914</v>
      </c>
      <c r="T36" s="147">
        <v>1.0021962599999981</v>
      </c>
      <c r="U36" s="145">
        <v>-42.710699291184923</v>
      </c>
      <c r="AA36" s="8">
        <f>AA35+1</f>
        <v>88</v>
      </c>
      <c r="AB36" s="6"/>
      <c r="AC36" s="6"/>
      <c r="AD36" s="6"/>
      <c r="AE36" s="6"/>
      <c r="AF36" s="6"/>
      <c r="AG36" s="6"/>
      <c r="AH36" s="6"/>
      <c r="AI36" s="6"/>
      <c r="AJ36" s="6"/>
      <c r="AK36" s="6"/>
      <c r="AL36" s="6"/>
      <c r="AM36" s="6"/>
      <c r="AN36" s="6"/>
      <c r="AO36" s="6"/>
      <c r="AP36" s="6"/>
    </row>
    <row r="37" spans="1:42" s="75" customFormat="1" ht="18" customHeight="1" x14ac:dyDescent="0.3">
      <c r="A37" s="73"/>
      <c r="B37" s="55" t="s">
        <v>19</v>
      </c>
      <c r="C37" s="74"/>
      <c r="D37" s="173">
        <v>0</v>
      </c>
      <c r="E37" s="174">
        <v>0</v>
      </c>
      <c r="F37" s="150">
        <v>0</v>
      </c>
      <c r="G37" s="173">
        <v>0</v>
      </c>
      <c r="H37" s="174">
        <v>0</v>
      </c>
      <c r="I37" s="150">
        <v>0</v>
      </c>
      <c r="J37" s="173">
        <v>0</v>
      </c>
      <c r="K37" s="174">
        <v>0</v>
      </c>
      <c r="L37" s="150">
        <v>0</v>
      </c>
      <c r="M37" s="173">
        <v>0</v>
      </c>
      <c r="N37" s="174">
        <v>0</v>
      </c>
      <c r="O37" s="150">
        <v>0</v>
      </c>
      <c r="P37" s="173">
        <v>0</v>
      </c>
      <c r="Q37" s="174">
        <v>0</v>
      </c>
      <c r="R37" s="150">
        <v>0</v>
      </c>
      <c r="S37" s="173">
        <v>0</v>
      </c>
      <c r="T37" s="174">
        <v>0</v>
      </c>
      <c r="U37" s="150">
        <v>0</v>
      </c>
      <c r="AA37" s="8">
        <f>AA35+2</f>
        <v>89</v>
      </c>
      <c r="AB37" s="6"/>
      <c r="AC37" s="6"/>
      <c r="AD37" s="6"/>
      <c r="AE37" s="6"/>
      <c r="AF37" s="6"/>
      <c r="AG37" s="6"/>
      <c r="AH37" s="6"/>
      <c r="AI37" s="6"/>
      <c r="AJ37" s="6"/>
      <c r="AK37" s="6"/>
      <c r="AL37" s="6"/>
      <c r="AM37" s="6"/>
      <c r="AN37" s="6"/>
      <c r="AO37" s="6"/>
      <c r="AP37" s="6"/>
    </row>
    <row r="38" spans="1:42" s="75" customFormat="1" ht="18" customHeight="1" x14ac:dyDescent="0.3">
      <c r="A38" s="73"/>
      <c r="B38" s="55" t="s">
        <v>25</v>
      </c>
      <c r="C38" s="74"/>
      <c r="D38" s="173">
        <v>12.382417390947937</v>
      </c>
      <c r="E38" s="174">
        <v>18.367386799999998</v>
      </c>
      <c r="F38" s="150">
        <v>5.9849694090520611</v>
      </c>
      <c r="G38" s="173">
        <v>3.095604347736983</v>
      </c>
      <c r="H38" s="174">
        <v>4.5918466999999996</v>
      </c>
      <c r="I38" s="150">
        <v>1.4962423522630166</v>
      </c>
      <c r="J38" s="173">
        <v>0</v>
      </c>
      <c r="K38" s="174">
        <v>0</v>
      </c>
      <c r="L38" s="150">
        <v>0</v>
      </c>
      <c r="M38" s="173">
        <v>0</v>
      </c>
      <c r="N38" s="174">
        <v>0</v>
      </c>
      <c r="O38" s="150">
        <v>0</v>
      </c>
      <c r="P38" s="173">
        <v>0</v>
      </c>
      <c r="Q38" s="174">
        <v>0</v>
      </c>
      <c r="R38" s="150">
        <v>0</v>
      </c>
      <c r="S38" s="173">
        <v>15.478021738684919</v>
      </c>
      <c r="T38" s="174">
        <v>22.959233499999996</v>
      </c>
      <c r="U38" s="150">
        <v>7.4812117613150768</v>
      </c>
      <c r="AA38" s="8">
        <f>AA37+1</f>
        <v>90</v>
      </c>
      <c r="AB38" s="6"/>
      <c r="AC38" s="6"/>
      <c r="AD38" s="6"/>
      <c r="AE38" s="6"/>
      <c r="AF38" s="6"/>
      <c r="AG38" s="6"/>
      <c r="AH38" s="6"/>
      <c r="AI38" s="6"/>
      <c r="AJ38" s="6"/>
      <c r="AK38" s="6"/>
      <c r="AL38" s="6"/>
      <c r="AM38" s="6"/>
      <c r="AN38" s="6"/>
      <c r="AO38" s="6"/>
      <c r="AP38" s="6"/>
    </row>
    <row r="39" spans="1:42" s="75" customFormat="1" ht="18" customHeight="1" x14ac:dyDescent="0.3">
      <c r="A39" s="73"/>
      <c r="B39" s="55" t="s">
        <v>26</v>
      </c>
      <c r="C39" s="74"/>
      <c r="D39" s="173">
        <v>22.587899050000001</v>
      </c>
      <c r="E39" s="174">
        <v>11.446666699999998</v>
      </c>
      <c r="F39" s="150">
        <v>-11.141232350000003</v>
      </c>
      <c r="G39" s="173">
        <v>5.6469747624999993</v>
      </c>
      <c r="H39" s="174">
        <v>2.86166667</v>
      </c>
      <c r="I39" s="150">
        <v>-2.7853080924999993</v>
      </c>
      <c r="J39" s="173">
        <v>0</v>
      </c>
      <c r="K39" s="174">
        <v>0</v>
      </c>
      <c r="L39" s="150">
        <v>0</v>
      </c>
      <c r="M39" s="173">
        <v>0</v>
      </c>
      <c r="N39" s="174">
        <v>0</v>
      </c>
      <c r="O39" s="150">
        <v>0</v>
      </c>
      <c r="P39" s="173">
        <v>0</v>
      </c>
      <c r="Q39" s="174">
        <v>0</v>
      </c>
      <c r="R39" s="150">
        <v>0</v>
      </c>
      <c r="S39" s="173">
        <v>28.234873812499998</v>
      </c>
      <c r="T39" s="174">
        <v>14.308333369999998</v>
      </c>
      <c r="U39" s="150">
        <v>-13.9265404425</v>
      </c>
      <c r="AA39" s="8">
        <f>AA38+1</f>
        <v>91</v>
      </c>
      <c r="AB39" s="6"/>
      <c r="AC39" s="6"/>
      <c r="AD39" s="6"/>
      <c r="AE39" s="6"/>
      <c r="AF39" s="6"/>
      <c r="AG39" s="6"/>
      <c r="AH39" s="6"/>
      <c r="AI39" s="6"/>
      <c r="AJ39" s="6"/>
      <c r="AK39" s="6"/>
      <c r="AL39" s="6"/>
      <c r="AM39" s="6"/>
      <c r="AN39" s="6"/>
      <c r="AO39" s="6"/>
      <c r="AP39" s="6"/>
    </row>
    <row r="40" spans="1:42" s="75" customFormat="1" ht="18" customHeight="1" x14ac:dyDescent="0.3">
      <c r="A40" s="73"/>
      <c r="B40" s="55" t="s">
        <v>27</v>
      </c>
      <c r="C40" s="74"/>
      <c r="D40" s="173">
        <v>0</v>
      </c>
      <c r="E40" s="174">
        <v>-29.012296489999997</v>
      </c>
      <c r="F40" s="150">
        <v>-29.012296489999997</v>
      </c>
      <c r="G40" s="173">
        <v>0</v>
      </c>
      <c r="H40" s="174">
        <v>-7.25307412</v>
      </c>
      <c r="I40" s="150">
        <v>-7.25307412</v>
      </c>
      <c r="J40" s="173">
        <v>0</v>
      </c>
      <c r="K40" s="174">
        <v>0</v>
      </c>
      <c r="L40" s="150">
        <v>0</v>
      </c>
      <c r="M40" s="173">
        <v>0</v>
      </c>
      <c r="N40" s="174">
        <v>0</v>
      </c>
      <c r="O40" s="150">
        <v>0</v>
      </c>
      <c r="P40" s="173">
        <v>0</v>
      </c>
      <c r="Q40" s="174">
        <v>0</v>
      </c>
      <c r="R40" s="150">
        <v>0</v>
      </c>
      <c r="S40" s="173">
        <v>0</v>
      </c>
      <c r="T40" s="174">
        <v>-36.265370609999998</v>
      </c>
      <c r="U40" s="150">
        <v>-36.265370609999998</v>
      </c>
      <c r="AA40" s="8">
        <f>AA39+1</f>
        <v>92</v>
      </c>
      <c r="AB40" s="6"/>
      <c r="AC40" s="6"/>
      <c r="AD40" s="6"/>
      <c r="AE40" s="6"/>
      <c r="AF40" s="6"/>
      <c r="AG40" s="6"/>
      <c r="AH40" s="6"/>
      <c r="AI40" s="6"/>
      <c r="AJ40" s="6"/>
      <c r="AK40" s="6"/>
      <c r="AL40" s="6"/>
      <c r="AM40" s="6"/>
      <c r="AN40" s="6"/>
      <c r="AO40" s="6"/>
      <c r="AP40" s="6"/>
    </row>
    <row r="41" spans="1:42" s="67" customFormat="1" ht="18" customHeight="1" x14ac:dyDescent="0.3">
      <c r="A41" s="65"/>
      <c r="B41" s="43"/>
      <c r="C41" s="66"/>
      <c r="D41" s="156">
        <v>58.622091440947941</v>
      </c>
      <c r="E41" s="157">
        <v>37.947899370000002</v>
      </c>
      <c r="F41" s="158">
        <v>-20.674192070947939</v>
      </c>
      <c r="G41" s="156">
        <v>8.7425791102369814</v>
      </c>
      <c r="H41" s="157">
        <v>0.20043924999999962</v>
      </c>
      <c r="I41" s="158">
        <v>-8.5421398602369827</v>
      </c>
      <c r="J41" s="156">
        <v>0</v>
      </c>
      <c r="K41" s="157">
        <v>0</v>
      </c>
      <c r="L41" s="158">
        <v>0</v>
      </c>
      <c r="M41" s="156">
        <v>0</v>
      </c>
      <c r="N41" s="157">
        <v>0</v>
      </c>
      <c r="O41" s="158">
        <v>0</v>
      </c>
      <c r="P41" s="156">
        <v>0</v>
      </c>
      <c r="Q41" s="157">
        <v>0</v>
      </c>
      <c r="R41" s="158">
        <v>0</v>
      </c>
      <c r="S41" s="156">
        <v>67.364670551184915</v>
      </c>
      <c r="T41" s="157">
        <v>38.148338619999997</v>
      </c>
      <c r="U41" s="158">
        <v>-29.216331931184925</v>
      </c>
      <c r="AA41" s="8"/>
      <c r="AB41" s="6"/>
      <c r="AC41" s="6"/>
      <c r="AD41" s="6"/>
      <c r="AE41" s="6"/>
      <c r="AF41" s="6"/>
      <c r="AG41" s="6"/>
      <c r="AH41" s="6"/>
      <c r="AI41" s="6"/>
      <c r="AJ41" s="6"/>
      <c r="AK41" s="6"/>
      <c r="AL41" s="6"/>
      <c r="AM41" s="6"/>
      <c r="AN41" s="6"/>
      <c r="AO41" s="6"/>
      <c r="AP41" s="6"/>
    </row>
    <row r="42" spans="1:42" s="67" customFormat="1" ht="15" customHeight="1" x14ac:dyDescent="0.3">
      <c r="A42" s="65"/>
      <c r="B42" s="43"/>
      <c r="C42" s="66"/>
      <c r="D42" s="76"/>
      <c r="E42" s="77"/>
      <c r="F42" s="78"/>
      <c r="G42" s="76"/>
      <c r="H42" s="77"/>
      <c r="I42" s="78"/>
      <c r="J42" s="76"/>
      <c r="K42" s="77"/>
      <c r="L42" s="78"/>
      <c r="M42" s="76"/>
      <c r="N42" s="77"/>
      <c r="O42" s="78"/>
      <c r="P42" s="76"/>
      <c r="Q42" s="77"/>
      <c r="R42" s="78"/>
      <c r="S42" s="76"/>
      <c r="T42" s="77"/>
      <c r="U42" s="78"/>
      <c r="AA42" s="8"/>
      <c r="AB42" s="6"/>
      <c r="AC42" s="6"/>
      <c r="AD42" s="6"/>
      <c r="AE42" s="6"/>
      <c r="AF42" s="6"/>
      <c r="AG42" s="6"/>
      <c r="AH42" s="6"/>
      <c r="AI42" s="6"/>
      <c r="AJ42" s="6"/>
      <c r="AK42" s="6"/>
      <c r="AL42" s="6"/>
      <c r="AM42" s="6"/>
      <c r="AN42" s="6"/>
      <c r="AO42" s="6"/>
      <c r="AP42" s="6"/>
    </row>
    <row r="43" spans="1:42" s="67" customFormat="1" ht="18" customHeight="1" x14ac:dyDescent="0.3">
      <c r="A43" s="65"/>
      <c r="B43" s="41" t="s">
        <v>28</v>
      </c>
      <c r="C43" s="66"/>
      <c r="D43" s="65"/>
      <c r="E43" s="68"/>
      <c r="F43" s="69"/>
      <c r="G43" s="65"/>
      <c r="H43" s="68"/>
      <c r="I43" s="69"/>
      <c r="J43" s="65"/>
      <c r="K43" s="68"/>
      <c r="L43" s="69"/>
      <c r="M43" s="65"/>
      <c r="N43" s="68"/>
      <c r="O43" s="69"/>
      <c r="P43" s="65"/>
      <c r="Q43" s="68"/>
      <c r="R43" s="69"/>
      <c r="S43" s="65"/>
      <c r="T43" s="68"/>
      <c r="U43" s="69"/>
      <c r="AA43" s="8"/>
      <c r="AB43" s="6"/>
      <c r="AC43" s="6"/>
      <c r="AD43" s="6"/>
      <c r="AE43" s="6"/>
      <c r="AF43" s="6"/>
      <c r="AG43" s="6"/>
      <c r="AH43" s="6"/>
      <c r="AI43" s="6"/>
      <c r="AJ43" s="6"/>
      <c r="AK43" s="6"/>
      <c r="AL43" s="6"/>
      <c r="AM43" s="6"/>
      <c r="AN43" s="6"/>
      <c r="AO43" s="6"/>
      <c r="AP43" s="6"/>
    </row>
    <row r="44" spans="1:42" s="67" customFormat="1" ht="18" customHeight="1" x14ac:dyDescent="0.3">
      <c r="A44" s="65"/>
      <c r="B44" s="53" t="s">
        <v>29</v>
      </c>
      <c r="C44" s="66"/>
      <c r="D44" s="143">
        <v>0</v>
      </c>
      <c r="E44" s="144">
        <v>0</v>
      </c>
      <c r="F44" s="145">
        <v>0</v>
      </c>
      <c r="G44" s="143">
        <v>0</v>
      </c>
      <c r="H44" s="144">
        <v>0</v>
      </c>
      <c r="I44" s="145">
        <v>0</v>
      </c>
      <c r="J44" s="143">
        <v>0</v>
      </c>
      <c r="K44" s="144">
        <v>0</v>
      </c>
      <c r="L44" s="145">
        <v>0</v>
      </c>
      <c r="M44" s="143">
        <v>0</v>
      </c>
      <c r="N44" s="144">
        <v>0</v>
      </c>
      <c r="O44" s="145">
        <v>0</v>
      </c>
      <c r="P44" s="143">
        <v>0</v>
      </c>
      <c r="Q44" s="144">
        <v>0</v>
      </c>
      <c r="R44" s="145">
        <v>0</v>
      </c>
      <c r="S44" s="143">
        <v>0</v>
      </c>
      <c r="T44" s="144">
        <v>0</v>
      </c>
      <c r="U44" s="145">
        <v>0</v>
      </c>
      <c r="AA44" s="8">
        <f>AA40+3</f>
        <v>95</v>
      </c>
      <c r="AB44" s="6"/>
      <c r="AC44" s="6"/>
      <c r="AD44" s="6"/>
      <c r="AE44" s="6"/>
      <c r="AF44" s="6"/>
      <c r="AG44" s="6"/>
      <c r="AH44" s="6"/>
      <c r="AI44" s="6"/>
      <c r="AJ44" s="6"/>
      <c r="AK44" s="6"/>
      <c r="AL44" s="6"/>
      <c r="AM44" s="6"/>
      <c r="AN44" s="6"/>
      <c r="AO44" s="6"/>
      <c r="AP44" s="6"/>
    </row>
    <row r="45" spans="1:42" s="67" customFormat="1" ht="18" customHeight="1" x14ac:dyDescent="0.3">
      <c r="A45" s="65"/>
      <c r="B45" s="53" t="s">
        <v>30</v>
      </c>
      <c r="C45" s="66"/>
      <c r="D45" s="151"/>
      <c r="E45" s="152"/>
      <c r="F45" s="153"/>
      <c r="G45" s="151"/>
      <c r="H45" s="152"/>
      <c r="I45" s="153"/>
      <c r="J45" s="151"/>
      <c r="K45" s="152"/>
      <c r="L45" s="153"/>
      <c r="M45" s="151"/>
      <c r="N45" s="152"/>
      <c r="O45" s="153"/>
      <c r="P45" s="151"/>
      <c r="Q45" s="152"/>
      <c r="R45" s="153"/>
      <c r="S45" s="151"/>
      <c r="T45" s="152"/>
      <c r="U45" s="153"/>
      <c r="AA45" s="8"/>
      <c r="AB45" s="6"/>
      <c r="AC45" s="6"/>
      <c r="AD45" s="6"/>
      <c r="AE45" s="6"/>
      <c r="AF45" s="6"/>
      <c r="AG45" s="6"/>
      <c r="AH45" s="6"/>
      <c r="AI45" s="6"/>
      <c r="AJ45" s="6"/>
      <c r="AK45" s="6"/>
      <c r="AL45" s="6"/>
      <c r="AM45" s="6"/>
      <c r="AN45" s="6"/>
      <c r="AO45" s="6"/>
      <c r="AP45" s="6"/>
    </row>
    <row r="46" spans="1:42" s="75" customFormat="1" ht="18" customHeight="1" x14ac:dyDescent="0.3">
      <c r="A46" s="73"/>
      <c r="B46" s="192" t="s">
        <v>99</v>
      </c>
      <c r="C46" s="193"/>
      <c r="D46" s="154">
        <v>0</v>
      </c>
      <c r="E46" s="155">
        <v>0</v>
      </c>
      <c r="F46" s="194">
        <v>0</v>
      </c>
      <c r="G46" s="154">
        <v>0</v>
      </c>
      <c r="H46" s="155">
        <v>0</v>
      </c>
      <c r="I46" s="194">
        <v>0</v>
      </c>
      <c r="J46" s="154">
        <v>0</v>
      </c>
      <c r="K46" s="155">
        <v>0</v>
      </c>
      <c r="L46" s="194">
        <v>0</v>
      </c>
      <c r="M46" s="154">
        <v>0</v>
      </c>
      <c r="N46" s="155">
        <v>0</v>
      </c>
      <c r="O46" s="194">
        <v>0</v>
      </c>
      <c r="P46" s="154">
        <v>0</v>
      </c>
      <c r="Q46" s="155">
        <v>0</v>
      </c>
      <c r="R46" s="194">
        <v>0</v>
      </c>
      <c r="S46" s="154">
        <v>0</v>
      </c>
      <c r="T46" s="155">
        <v>0</v>
      </c>
      <c r="U46" s="194">
        <v>0</v>
      </c>
      <c r="AA46" s="195">
        <f>AA44+1</f>
        <v>96</v>
      </c>
      <c r="AB46" s="15"/>
      <c r="AC46" s="15"/>
      <c r="AD46" s="15"/>
      <c r="AE46" s="15"/>
      <c r="AF46" s="15"/>
      <c r="AG46" s="15"/>
      <c r="AH46" s="15"/>
      <c r="AI46" s="15"/>
      <c r="AJ46" s="15"/>
      <c r="AK46" s="15"/>
      <c r="AL46" s="15"/>
      <c r="AM46" s="15"/>
      <c r="AN46" s="15"/>
      <c r="AO46" s="15"/>
      <c r="AP46" s="15"/>
    </row>
    <row r="47" spans="1:42" s="75" customFormat="1" ht="18" customHeight="1" x14ac:dyDescent="0.3">
      <c r="A47" s="73"/>
      <c r="B47" s="192" t="s">
        <v>98</v>
      </c>
      <c r="C47" s="193"/>
      <c r="D47" s="154">
        <v>0</v>
      </c>
      <c r="E47" s="155">
        <v>0</v>
      </c>
      <c r="F47" s="194">
        <v>0</v>
      </c>
      <c r="G47" s="154">
        <v>0</v>
      </c>
      <c r="H47" s="155">
        <v>0</v>
      </c>
      <c r="I47" s="194">
        <v>0</v>
      </c>
      <c r="J47" s="154">
        <v>0</v>
      </c>
      <c r="K47" s="155">
        <v>0</v>
      </c>
      <c r="L47" s="194">
        <v>0</v>
      </c>
      <c r="M47" s="154">
        <v>0</v>
      </c>
      <c r="N47" s="155">
        <v>0</v>
      </c>
      <c r="O47" s="194">
        <v>0</v>
      </c>
      <c r="P47" s="154">
        <v>0</v>
      </c>
      <c r="Q47" s="155">
        <v>0</v>
      </c>
      <c r="R47" s="194">
        <v>0</v>
      </c>
      <c r="S47" s="154">
        <v>0</v>
      </c>
      <c r="T47" s="155">
        <v>0</v>
      </c>
      <c r="U47" s="194">
        <v>0</v>
      </c>
      <c r="AA47" s="195">
        <f>AA46+1</f>
        <v>97</v>
      </c>
      <c r="AB47" s="15"/>
      <c r="AC47" s="15"/>
      <c r="AD47" s="15"/>
      <c r="AE47" s="15"/>
      <c r="AF47" s="15"/>
      <c r="AG47" s="15"/>
      <c r="AH47" s="15"/>
      <c r="AI47" s="15"/>
      <c r="AJ47" s="15"/>
      <c r="AK47" s="15"/>
      <c r="AL47" s="15"/>
      <c r="AM47" s="15"/>
      <c r="AN47" s="15"/>
      <c r="AO47" s="15"/>
      <c r="AP47" s="15"/>
    </row>
    <row r="48" spans="1:42" s="75" customFormat="1" ht="18" customHeight="1" x14ac:dyDescent="0.3">
      <c r="A48" s="73"/>
      <c r="B48" s="192" t="s">
        <v>97</v>
      </c>
      <c r="C48" s="193"/>
      <c r="D48" s="154">
        <v>0</v>
      </c>
      <c r="E48" s="155">
        <v>0</v>
      </c>
      <c r="F48" s="194">
        <v>0</v>
      </c>
      <c r="G48" s="154">
        <v>0.468032</v>
      </c>
      <c r="H48" s="155">
        <v>0.46799999999999997</v>
      </c>
      <c r="I48" s="194">
        <v>-3.2000000000032003E-5</v>
      </c>
      <c r="J48" s="154">
        <v>0</v>
      </c>
      <c r="K48" s="155">
        <v>0</v>
      </c>
      <c r="L48" s="194">
        <v>0</v>
      </c>
      <c r="M48" s="154">
        <v>0</v>
      </c>
      <c r="N48" s="155">
        <v>0</v>
      </c>
      <c r="O48" s="194">
        <v>0</v>
      </c>
      <c r="P48" s="154">
        <v>0</v>
      </c>
      <c r="Q48" s="155">
        <v>0</v>
      </c>
      <c r="R48" s="194">
        <v>0</v>
      </c>
      <c r="S48" s="154">
        <v>0.468032</v>
      </c>
      <c r="T48" s="155">
        <v>0.46799999999999997</v>
      </c>
      <c r="U48" s="194">
        <v>-3.2000000000032003E-5</v>
      </c>
      <c r="AA48" s="195">
        <f>AA47+1</f>
        <v>98</v>
      </c>
      <c r="AB48" s="15"/>
      <c r="AC48" s="15"/>
      <c r="AD48" s="15"/>
      <c r="AE48" s="15"/>
      <c r="AF48" s="15"/>
      <c r="AG48" s="15"/>
      <c r="AH48" s="15"/>
      <c r="AI48" s="15"/>
      <c r="AJ48" s="15"/>
      <c r="AK48" s="15"/>
      <c r="AL48" s="15"/>
      <c r="AM48" s="15"/>
      <c r="AN48" s="15"/>
      <c r="AO48" s="15"/>
      <c r="AP48" s="15"/>
    </row>
    <row r="49" spans="1:42" s="75" customFormat="1" ht="18" customHeight="1" x14ac:dyDescent="0.3">
      <c r="A49" s="73"/>
      <c r="B49" s="192" t="s">
        <v>96</v>
      </c>
      <c r="C49" s="193"/>
      <c r="D49" s="154">
        <v>0</v>
      </c>
      <c r="E49" s="155">
        <v>0</v>
      </c>
      <c r="F49" s="194">
        <v>0</v>
      </c>
      <c r="G49" s="154">
        <v>0</v>
      </c>
      <c r="H49" s="155">
        <v>0</v>
      </c>
      <c r="I49" s="194">
        <v>0</v>
      </c>
      <c r="J49" s="154">
        <v>0</v>
      </c>
      <c r="K49" s="155">
        <v>0</v>
      </c>
      <c r="L49" s="194">
        <v>0</v>
      </c>
      <c r="M49" s="154">
        <v>0</v>
      </c>
      <c r="N49" s="155">
        <v>0</v>
      </c>
      <c r="O49" s="194">
        <v>0</v>
      </c>
      <c r="P49" s="154">
        <v>0</v>
      </c>
      <c r="Q49" s="155">
        <v>0</v>
      </c>
      <c r="R49" s="194">
        <v>0</v>
      </c>
      <c r="S49" s="154">
        <v>0</v>
      </c>
      <c r="T49" s="155">
        <v>0</v>
      </c>
      <c r="U49" s="194">
        <v>0</v>
      </c>
      <c r="AA49" s="195">
        <v>106</v>
      </c>
      <c r="AB49" s="15"/>
      <c r="AC49" s="15"/>
      <c r="AD49" s="15"/>
      <c r="AE49" s="15"/>
      <c r="AF49" s="15"/>
      <c r="AG49" s="15"/>
      <c r="AH49" s="15"/>
      <c r="AI49" s="15"/>
      <c r="AJ49" s="15"/>
      <c r="AK49" s="15"/>
      <c r="AL49" s="15"/>
      <c r="AM49" s="15"/>
      <c r="AN49" s="15"/>
      <c r="AO49" s="15"/>
      <c r="AP49" s="15"/>
    </row>
    <row r="50" spans="1:42" s="67" customFormat="1" ht="18" customHeight="1" x14ac:dyDescent="0.3">
      <c r="A50" s="65"/>
      <c r="B50" s="43" t="s">
        <v>31</v>
      </c>
      <c r="C50" s="66"/>
      <c r="D50" s="143">
        <v>0</v>
      </c>
      <c r="E50" s="144">
        <v>0</v>
      </c>
      <c r="F50" s="145">
        <v>0</v>
      </c>
      <c r="G50" s="143">
        <v>0.468032</v>
      </c>
      <c r="H50" s="144">
        <v>0.46799999999999997</v>
      </c>
      <c r="I50" s="145">
        <v>-3.2000000000032003E-5</v>
      </c>
      <c r="J50" s="143">
        <v>0</v>
      </c>
      <c r="K50" s="144">
        <v>0</v>
      </c>
      <c r="L50" s="145">
        <v>0</v>
      </c>
      <c r="M50" s="143">
        <v>0</v>
      </c>
      <c r="N50" s="144">
        <v>0</v>
      </c>
      <c r="O50" s="145">
        <v>0</v>
      </c>
      <c r="P50" s="143">
        <v>0</v>
      </c>
      <c r="Q50" s="144">
        <v>0</v>
      </c>
      <c r="R50" s="145">
        <v>0</v>
      </c>
      <c r="S50" s="143">
        <v>0.468032</v>
      </c>
      <c r="T50" s="144">
        <v>0.46799999999999997</v>
      </c>
      <c r="U50" s="145">
        <v>-3.2000000000032003E-5</v>
      </c>
      <c r="AA50" s="8"/>
      <c r="AB50" s="6"/>
      <c r="AC50" s="6"/>
      <c r="AD50" s="6"/>
      <c r="AE50" s="6"/>
      <c r="AF50" s="6"/>
      <c r="AG50" s="6"/>
      <c r="AH50" s="6"/>
      <c r="AI50" s="6"/>
      <c r="AJ50" s="6"/>
      <c r="AK50" s="6"/>
      <c r="AL50" s="6"/>
      <c r="AM50" s="6"/>
      <c r="AN50" s="6"/>
      <c r="AO50" s="6"/>
      <c r="AP50" s="6"/>
    </row>
    <row r="51" spans="1:42" s="67" customFormat="1" ht="18" customHeight="1" x14ac:dyDescent="0.3">
      <c r="A51" s="65"/>
      <c r="B51" s="43" t="s">
        <v>32</v>
      </c>
      <c r="C51" s="66"/>
      <c r="D51" s="143">
        <v>0</v>
      </c>
      <c r="E51" s="144">
        <v>0</v>
      </c>
      <c r="F51" s="145">
        <v>0</v>
      </c>
      <c r="G51" s="143">
        <v>2.8959479999999997</v>
      </c>
      <c r="H51" s="144">
        <v>0</v>
      </c>
      <c r="I51" s="145">
        <v>-2.8959479999999997</v>
      </c>
      <c r="J51" s="143">
        <v>0</v>
      </c>
      <c r="K51" s="144">
        <v>0</v>
      </c>
      <c r="L51" s="145">
        <v>0</v>
      </c>
      <c r="M51" s="143">
        <v>0</v>
      </c>
      <c r="N51" s="144">
        <v>0</v>
      </c>
      <c r="O51" s="145">
        <v>0</v>
      </c>
      <c r="P51" s="143">
        <v>0</v>
      </c>
      <c r="Q51" s="144">
        <v>0</v>
      </c>
      <c r="R51" s="145">
        <v>0</v>
      </c>
      <c r="S51" s="143">
        <v>2.8959479999999997</v>
      </c>
      <c r="T51" s="144">
        <v>0</v>
      </c>
      <c r="U51" s="145">
        <v>-2.8959479999999997</v>
      </c>
      <c r="AA51" s="8">
        <f>AA44+4</f>
        <v>99</v>
      </c>
      <c r="AB51" s="15"/>
      <c r="AC51" s="15"/>
      <c r="AD51" s="15"/>
      <c r="AE51" s="15"/>
      <c r="AF51" s="15"/>
      <c r="AG51" s="15"/>
      <c r="AH51" s="15"/>
      <c r="AI51" s="15"/>
      <c r="AJ51" s="15"/>
      <c r="AK51" s="15"/>
      <c r="AL51" s="15"/>
      <c r="AM51" s="15"/>
      <c r="AN51" s="15"/>
      <c r="AO51" s="15"/>
      <c r="AP51" s="15"/>
    </row>
    <row r="52" spans="1:42" s="67" customFormat="1" ht="18" customHeight="1" x14ac:dyDescent="0.3">
      <c r="A52" s="65"/>
      <c r="B52" s="43" t="s">
        <v>33</v>
      </c>
      <c r="C52" s="66"/>
      <c r="D52" s="143">
        <v>0</v>
      </c>
      <c r="E52" s="144">
        <v>0</v>
      </c>
      <c r="F52" s="145">
        <v>0</v>
      </c>
      <c r="G52" s="143">
        <v>1.8794409999999999</v>
      </c>
      <c r="H52" s="144">
        <v>1.8794409999999999</v>
      </c>
      <c r="I52" s="145">
        <v>0</v>
      </c>
      <c r="J52" s="143">
        <v>0</v>
      </c>
      <c r="K52" s="144">
        <v>0</v>
      </c>
      <c r="L52" s="145">
        <v>0</v>
      </c>
      <c r="M52" s="143">
        <v>0</v>
      </c>
      <c r="N52" s="144">
        <v>0</v>
      </c>
      <c r="O52" s="145">
        <v>0</v>
      </c>
      <c r="P52" s="143">
        <v>0</v>
      </c>
      <c r="Q52" s="144">
        <v>0</v>
      </c>
      <c r="R52" s="145">
        <v>0</v>
      </c>
      <c r="S52" s="143">
        <v>1.8794409999999999</v>
      </c>
      <c r="T52" s="144">
        <v>1.8794409999999999</v>
      </c>
      <c r="U52" s="145">
        <v>0</v>
      </c>
      <c r="AA52" s="8">
        <f t="shared" ref="AA52:AA57" si="5">AA51+1</f>
        <v>100</v>
      </c>
      <c r="AB52" s="15"/>
      <c r="AC52" s="15"/>
      <c r="AD52" s="15"/>
      <c r="AE52" s="15"/>
      <c r="AF52" s="15"/>
      <c r="AG52" s="15"/>
      <c r="AH52" s="15"/>
      <c r="AI52" s="15"/>
      <c r="AJ52" s="15"/>
      <c r="AK52" s="15"/>
      <c r="AL52" s="15"/>
      <c r="AM52" s="15"/>
      <c r="AN52" s="15"/>
      <c r="AO52" s="15"/>
      <c r="AP52" s="15"/>
    </row>
    <row r="53" spans="1:42" s="67" customFormat="1" ht="18" customHeight="1" x14ac:dyDescent="0.3">
      <c r="A53" s="65"/>
      <c r="B53" s="43" t="s">
        <v>34</v>
      </c>
      <c r="C53" s="66"/>
      <c r="D53" s="143">
        <v>0</v>
      </c>
      <c r="E53" s="144">
        <v>0</v>
      </c>
      <c r="F53" s="145">
        <v>0</v>
      </c>
      <c r="G53" s="143">
        <v>1.8355629999999998</v>
      </c>
      <c r="H53" s="144">
        <v>0</v>
      </c>
      <c r="I53" s="145">
        <v>-1.8355629999999998</v>
      </c>
      <c r="J53" s="143">
        <v>0</v>
      </c>
      <c r="K53" s="144">
        <v>0</v>
      </c>
      <c r="L53" s="145">
        <v>0</v>
      </c>
      <c r="M53" s="143">
        <v>0</v>
      </c>
      <c r="N53" s="144">
        <v>0</v>
      </c>
      <c r="O53" s="145">
        <v>0</v>
      </c>
      <c r="P53" s="143">
        <v>0</v>
      </c>
      <c r="Q53" s="144">
        <v>0</v>
      </c>
      <c r="R53" s="145">
        <v>0</v>
      </c>
      <c r="S53" s="143">
        <v>1.8355629999999998</v>
      </c>
      <c r="T53" s="144">
        <v>0</v>
      </c>
      <c r="U53" s="145">
        <v>-1.8355629999999998</v>
      </c>
      <c r="AA53" s="8">
        <f t="shared" si="5"/>
        <v>101</v>
      </c>
      <c r="AB53" s="15"/>
      <c r="AC53" s="15"/>
      <c r="AD53" s="15"/>
      <c r="AE53" s="15"/>
      <c r="AF53" s="15"/>
      <c r="AG53" s="15"/>
      <c r="AH53" s="15"/>
      <c r="AI53" s="15"/>
      <c r="AJ53" s="15"/>
      <c r="AK53" s="15"/>
      <c r="AL53" s="15"/>
      <c r="AM53" s="15"/>
      <c r="AN53" s="15"/>
      <c r="AO53" s="15"/>
      <c r="AP53" s="15"/>
    </row>
    <row r="54" spans="1:42" s="67" customFormat="1" ht="18" customHeight="1" x14ac:dyDescent="0.3">
      <c r="A54" s="65"/>
      <c r="B54" s="43" t="s">
        <v>35</v>
      </c>
      <c r="C54" s="66"/>
      <c r="D54" s="143">
        <v>0</v>
      </c>
      <c r="E54" s="144">
        <v>0</v>
      </c>
      <c r="F54" s="145">
        <v>0</v>
      </c>
      <c r="G54" s="143">
        <v>9.5069000000000001E-2</v>
      </c>
      <c r="H54" s="144">
        <v>0</v>
      </c>
      <c r="I54" s="145">
        <v>-9.5069000000000001E-2</v>
      </c>
      <c r="J54" s="143">
        <v>0</v>
      </c>
      <c r="K54" s="144">
        <v>0</v>
      </c>
      <c r="L54" s="145">
        <v>0</v>
      </c>
      <c r="M54" s="143">
        <v>0</v>
      </c>
      <c r="N54" s="144">
        <v>0</v>
      </c>
      <c r="O54" s="145">
        <v>0</v>
      </c>
      <c r="P54" s="143">
        <v>0</v>
      </c>
      <c r="Q54" s="144">
        <v>0</v>
      </c>
      <c r="R54" s="145">
        <v>0</v>
      </c>
      <c r="S54" s="143">
        <v>9.5069000000000001E-2</v>
      </c>
      <c r="T54" s="144">
        <v>0</v>
      </c>
      <c r="U54" s="145">
        <v>-9.5069000000000001E-2</v>
      </c>
      <c r="AA54" s="8">
        <f t="shared" si="5"/>
        <v>102</v>
      </c>
      <c r="AB54" s="6"/>
      <c r="AC54" s="6"/>
      <c r="AD54" s="6"/>
      <c r="AE54" s="6"/>
      <c r="AF54" s="6"/>
      <c r="AG54" s="6"/>
      <c r="AH54" s="6"/>
      <c r="AI54" s="6"/>
      <c r="AJ54" s="6"/>
      <c r="AK54" s="6"/>
      <c r="AL54" s="6"/>
      <c r="AM54" s="6"/>
      <c r="AN54" s="6"/>
      <c r="AO54" s="6"/>
      <c r="AP54" s="6"/>
    </row>
    <row r="55" spans="1:42" s="67" customFormat="1" ht="18" customHeight="1" x14ac:dyDescent="0.3">
      <c r="A55" s="65"/>
      <c r="B55" s="43" t="s">
        <v>36</v>
      </c>
      <c r="C55" s="66"/>
      <c r="D55" s="143">
        <v>0</v>
      </c>
      <c r="E55" s="144">
        <v>0</v>
      </c>
      <c r="F55" s="145">
        <v>0</v>
      </c>
      <c r="G55" s="143">
        <v>9.5069000000000001E-2</v>
      </c>
      <c r="H55" s="144">
        <v>9.5100999999999991E-2</v>
      </c>
      <c r="I55" s="145">
        <v>3.1999999999990369E-5</v>
      </c>
      <c r="J55" s="143">
        <v>0</v>
      </c>
      <c r="K55" s="144">
        <v>0</v>
      </c>
      <c r="L55" s="145">
        <v>0</v>
      </c>
      <c r="M55" s="143">
        <v>0</v>
      </c>
      <c r="N55" s="144">
        <v>0</v>
      </c>
      <c r="O55" s="145">
        <v>0</v>
      </c>
      <c r="P55" s="143">
        <v>0</v>
      </c>
      <c r="Q55" s="144">
        <v>0</v>
      </c>
      <c r="R55" s="145">
        <v>0</v>
      </c>
      <c r="S55" s="143">
        <v>9.5069000000000001E-2</v>
      </c>
      <c r="T55" s="144">
        <v>9.5100999999999991E-2</v>
      </c>
      <c r="U55" s="145">
        <v>3.1999999999990369E-5</v>
      </c>
      <c r="AA55" s="8">
        <f t="shared" si="5"/>
        <v>103</v>
      </c>
      <c r="AB55" s="6"/>
      <c r="AC55" s="6"/>
      <c r="AD55" s="6"/>
      <c r="AE55" s="6"/>
      <c r="AF55" s="6"/>
      <c r="AG55" s="6"/>
      <c r="AH55" s="6"/>
      <c r="AI55" s="6"/>
      <c r="AJ55" s="6"/>
      <c r="AK55" s="6"/>
      <c r="AL55" s="6"/>
      <c r="AM55" s="6"/>
      <c r="AN55" s="6"/>
      <c r="AO55" s="6"/>
      <c r="AP55" s="6"/>
    </row>
    <row r="56" spans="1:42" s="67" customFormat="1" ht="18" customHeight="1" x14ac:dyDescent="0.3">
      <c r="A56" s="65"/>
      <c r="B56" s="43" t="s">
        <v>37</v>
      </c>
      <c r="C56" s="66"/>
      <c r="D56" s="143">
        <v>0</v>
      </c>
      <c r="E56" s="144">
        <v>0</v>
      </c>
      <c r="F56" s="145">
        <v>0</v>
      </c>
      <c r="G56" s="143">
        <v>3.6565E-2</v>
      </c>
      <c r="H56" s="144">
        <v>0</v>
      </c>
      <c r="I56" s="145">
        <v>-3.6565E-2</v>
      </c>
      <c r="J56" s="143">
        <v>0</v>
      </c>
      <c r="K56" s="144">
        <v>0</v>
      </c>
      <c r="L56" s="145">
        <v>0</v>
      </c>
      <c r="M56" s="143">
        <v>0</v>
      </c>
      <c r="N56" s="144">
        <v>0</v>
      </c>
      <c r="O56" s="145">
        <v>0</v>
      </c>
      <c r="P56" s="143">
        <v>0</v>
      </c>
      <c r="Q56" s="144">
        <v>0</v>
      </c>
      <c r="R56" s="145">
        <v>0</v>
      </c>
      <c r="S56" s="143">
        <v>3.6565E-2</v>
      </c>
      <c r="T56" s="144">
        <v>0</v>
      </c>
      <c r="U56" s="145">
        <v>-3.6565E-2</v>
      </c>
      <c r="AA56" s="8">
        <f t="shared" si="5"/>
        <v>104</v>
      </c>
      <c r="AB56" s="6"/>
      <c r="AC56" s="6"/>
      <c r="AD56" s="6"/>
      <c r="AE56" s="6"/>
      <c r="AF56" s="6"/>
      <c r="AG56" s="6"/>
      <c r="AH56" s="6"/>
      <c r="AI56" s="6"/>
      <c r="AJ56" s="6"/>
      <c r="AK56" s="6"/>
      <c r="AL56" s="6"/>
      <c r="AM56" s="6"/>
      <c r="AN56" s="6"/>
      <c r="AO56" s="6"/>
      <c r="AP56" s="6"/>
    </row>
    <row r="57" spans="1:42" s="67" customFormat="1" ht="18" customHeight="1" x14ac:dyDescent="0.3">
      <c r="A57" s="65"/>
      <c r="B57" s="43" t="s">
        <v>38</v>
      </c>
      <c r="C57" s="66"/>
      <c r="D57" s="143">
        <v>0</v>
      </c>
      <c r="E57" s="144">
        <v>0</v>
      </c>
      <c r="F57" s="145">
        <v>0</v>
      </c>
      <c r="G57" s="143">
        <v>7.3130000000000001E-3</v>
      </c>
      <c r="H57" s="144">
        <v>0</v>
      </c>
      <c r="I57" s="145">
        <v>-7.3130000000000001E-3</v>
      </c>
      <c r="J57" s="143">
        <v>0</v>
      </c>
      <c r="K57" s="144">
        <v>0</v>
      </c>
      <c r="L57" s="145">
        <v>0</v>
      </c>
      <c r="M57" s="143">
        <v>0</v>
      </c>
      <c r="N57" s="144">
        <v>0</v>
      </c>
      <c r="O57" s="145">
        <v>0</v>
      </c>
      <c r="P57" s="143">
        <v>0</v>
      </c>
      <c r="Q57" s="144">
        <v>0</v>
      </c>
      <c r="R57" s="145">
        <v>0</v>
      </c>
      <c r="S57" s="143">
        <v>7.3130000000000001E-3</v>
      </c>
      <c r="T57" s="144">
        <v>0</v>
      </c>
      <c r="U57" s="145">
        <v>-7.3130000000000001E-3</v>
      </c>
      <c r="AA57" s="8">
        <f t="shared" si="5"/>
        <v>105</v>
      </c>
      <c r="AB57" s="6"/>
      <c r="AC57" s="6"/>
      <c r="AD57" s="6"/>
      <c r="AE57" s="6"/>
      <c r="AF57" s="6"/>
      <c r="AG57" s="6"/>
      <c r="AH57" s="6"/>
      <c r="AI57" s="6"/>
      <c r="AJ57" s="6"/>
      <c r="AK57" s="6"/>
      <c r="AL57" s="6"/>
      <c r="AM57" s="6"/>
      <c r="AN57" s="6"/>
      <c r="AO57" s="6"/>
      <c r="AP57" s="6"/>
    </row>
    <row r="58" spans="1:42" s="67" customFormat="1" ht="18" customHeight="1" x14ac:dyDescent="0.3">
      <c r="A58" s="65"/>
      <c r="B58" s="53" t="s">
        <v>39</v>
      </c>
      <c r="C58" s="66"/>
      <c r="D58" s="143">
        <v>0</v>
      </c>
      <c r="E58" s="144">
        <v>0</v>
      </c>
      <c r="F58" s="145">
        <v>0</v>
      </c>
      <c r="G58" s="143">
        <v>0</v>
      </c>
      <c r="H58" s="144">
        <v>0</v>
      </c>
      <c r="I58" s="145">
        <v>0</v>
      </c>
      <c r="J58" s="143">
        <v>0</v>
      </c>
      <c r="K58" s="144">
        <v>0</v>
      </c>
      <c r="L58" s="145">
        <v>0</v>
      </c>
      <c r="M58" s="143">
        <v>0</v>
      </c>
      <c r="N58" s="144">
        <v>0</v>
      </c>
      <c r="O58" s="145">
        <v>0</v>
      </c>
      <c r="P58" s="143">
        <v>0</v>
      </c>
      <c r="Q58" s="144">
        <v>0</v>
      </c>
      <c r="R58" s="145">
        <v>0</v>
      </c>
      <c r="S58" s="143">
        <v>0</v>
      </c>
      <c r="T58" s="144">
        <v>0</v>
      </c>
      <c r="U58" s="145">
        <v>0</v>
      </c>
      <c r="AA58" s="8">
        <f>AA57+3</f>
        <v>108</v>
      </c>
      <c r="AB58" s="6"/>
      <c r="AC58" s="6"/>
      <c r="AD58" s="6"/>
      <c r="AE58" s="6"/>
      <c r="AF58" s="6"/>
      <c r="AG58" s="6"/>
      <c r="AH58" s="6"/>
      <c r="AI58" s="6"/>
      <c r="AJ58" s="6"/>
      <c r="AK58" s="6"/>
      <c r="AL58" s="6"/>
      <c r="AM58" s="6"/>
      <c r="AN58" s="6"/>
      <c r="AO58" s="6"/>
      <c r="AP58" s="6"/>
    </row>
    <row r="59" spans="1:42" s="67" customFormat="1" ht="18" customHeight="1" x14ac:dyDescent="0.3">
      <c r="A59" s="65"/>
      <c r="B59" s="72"/>
      <c r="C59" s="66"/>
      <c r="D59" s="156">
        <v>0</v>
      </c>
      <c r="E59" s="157">
        <v>0</v>
      </c>
      <c r="F59" s="158">
        <v>0</v>
      </c>
      <c r="G59" s="156">
        <v>7.3129999999999988</v>
      </c>
      <c r="H59" s="157">
        <v>2.442542</v>
      </c>
      <c r="I59" s="158">
        <v>-4.8704579999999993</v>
      </c>
      <c r="J59" s="156">
        <v>0</v>
      </c>
      <c r="K59" s="157">
        <v>0</v>
      </c>
      <c r="L59" s="158">
        <v>0</v>
      </c>
      <c r="M59" s="156">
        <v>0</v>
      </c>
      <c r="N59" s="157">
        <v>0</v>
      </c>
      <c r="O59" s="158">
        <v>0</v>
      </c>
      <c r="P59" s="156">
        <v>0</v>
      </c>
      <c r="Q59" s="157">
        <v>0</v>
      </c>
      <c r="R59" s="158">
        <v>0</v>
      </c>
      <c r="S59" s="156">
        <v>7.3129999999999988</v>
      </c>
      <c r="T59" s="157">
        <v>2.442542</v>
      </c>
      <c r="U59" s="158">
        <v>-4.8704579999999993</v>
      </c>
      <c r="AA59" s="8"/>
      <c r="AB59" s="6"/>
      <c r="AC59" s="6"/>
      <c r="AD59" s="6"/>
      <c r="AE59" s="6"/>
      <c r="AF59" s="6"/>
      <c r="AG59" s="6"/>
      <c r="AH59" s="6"/>
      <c r="AI59" s="6"/>
      <c r="AJ59" s="6"/>
      <c r="AK59" s="6"/>
      <c r="AL59" s="6"/>
      <c r="AM59" s="6"/>
      <c r="AN59" s="6"/>
      <c r="AO59" s="6"/>
      <c r="AP59" s="6"/>
    </row>
    <row r="60" spans="1:42" s="67" customFormat="1" ht="15" customHeight="1" x14ac:dyDescent="0.3">
      <c r="A60" s="65"/>
      <c r="B60" s="72"/>
      <c r="C60" s="66"/>
      <c r="D60" s="159"/>
      <c r="E60" s="160"/>
      <c r="F60" s="161"/>
      <c r="G60" s="159"/>
      <c r="H60" s="160"/>
      <c r="I60" s="161"/>
      <c r="J60" s="159"/>
      <c r="K60" s="160"/>
      <c r="L60" s="161"/>
      <c r="M60" s="159"/>
      <c r="N60" s="160"/>
      <c r="O60" s="161"/>
      <c r="P60" s="159"/>
      <c r="Q60" s="160"/>
      <c r="R60" s="161"/>
      <c r="S60" s="159"/>
      <c r="T60" s="160"/>
      <c r="U60" s="161"/>
      <c r="AA60" s="8"/>
      <c r="AB60" s="6"/>
      <c r="AC60" s="6"/>
      <c r="AD60" s="6"/>
      <c r="AE60" s="6"/>
      <c r="AF60" s="6"/>
      <c r="AG60" s="6"/>
      <c r="AH60" s="6"/>
      <c r="AI60" s="6"/>
      <c r="AJ60" s="6"/>
      <c r="AK60" s="6"/>
      <c r="AL60" s="6"/>
      <c r="AM60" s="6"/>
      <c r="AN60" s="6"/>
      <c r="AO60" s="6"/>
      <c r="AP60" s="6"/>
    </row>
    <row r="61" spans="1:42" s="67" customFormat="1" ht="18" customHeight="1" x14ac:dyDescent="0.3">
      <c r="A61" s="65"/>
      <c r="B61" s="41" t="s">
        <v>79</v>
      </c>
      <c r="C61" s="66"/>
      <c r="D61" s="156">
        <v>0</v>
      </c>
      <c r="E61" s="157">
        <v>0</v>
      </c>
      <c r="F61" s="158">
        <v>0</v>
      </c>
      <c r="G61" s="156">
        <v>0</v>
      </c>
      <c r="H61" s="157">
        <v>0</v>
      </c>
      <c r="I61" s="158">
        <v>0</v>
      </c>
      <c r="J61" s="156">
        <v>0</v>
      </c>
      <c r="K61" s="157">
        <v>0</v>
      </c>
      <c r="L61" s="158">
        <v>0</v>
      </c>
      <c r="M61" s="156">
        <v>0</v>
      </c>
      <c r="N61" s="157">
        <v>0</v>
      </c>
      <c r="O61" s="158">
        <v>0</v>
      </c>
      <c r="P61" s="156">
        <v>0</v>
      </c>
      <c r="Q61" s="157">
        <v>0</v>
      </c>
      <c r="R61" s="158">
        <v>0</v>
      </c>
      <c r="S61" s="156">
        <v>0</v>
      </c>
      <c r="T61" s="157">
        <v>0</v>
      </c>
      <c r="U61" s="158">
        <v>0</v>
      </c>
      <c r="AA61" s="8">
        <f>AA58+17</f>
        <v>125</v>
      </c>
      <c r="AB61" s="6"/>
      <c r="AC61" s="6"/>
      <c r="AD61" s="6"/>
      <c r="AE61" s="6"/>
      <c r="AF61" s="6"/>
      <c r="AG61" s="6"/>
      <c r="AH61" s="6"/>
      <c r="AI61" s="6"/>
      <c r="AJ61" s="6"/>
      <c r="AK61" s="6"/>
      <c r="AL61" s="6"/>
      <c r="AM61" s="6"/>
      <c r="AN61" s="6"/>
      <c r="AO61" s="6"/>
      <c r="AP61" s="6"/>
    </row>
    <row r="62" spans="1:42" s="67" customFormat="1" ht="15" customHeight="1" x14ac:dyDescent="0.3">
      <c r="A62" s="65"/>
      <c r="B62" s="72"/>
      <c r="C62" s="66"/>
      <c r="D62" s="159"/>
      <c r="E62" s="160"/>
      <c r="F62" s="161"/>
      <c r="G62" s="159"/>
      <c r="H62" s="160"/>
      <c r="I62" s="161"/>
      <c r="J62" s="159"/>
      <c r="K62" s="160"/>
      <c r="L62" s="161"/>
      <c r="M62" s="159"/>
      <c r="N62" s="160"/>
      <c r="O62" s="161"/>
      <c r="P62" s="159"/>
      <c r="Q62" s="160"/>
      <c r="R62" s="161"/>
      <c r="S62" s="159"/>
      <c r="T62" s="160"/>
      <c r="U62" s="161"/>
      <c r="AA62" s="8"/>
      <c r="AB62" s="6"/>
      <c r="AC62" s="6"/>
      <c r="AD62" s="6"/>
      <c r="AE62" s="6"/>
      <c r="AF62" s="6"/>
      <c r="AG62" s="6"/>
      <c r="AH62" s="6"/>
      <c r="AI62" s="6"/>
      <c r="AJ62" s="6"/>
      <c r="AK62" s="6"/>
      <c r="AL62" s="6"/>
      <c r="AM62" s="6"/>
      <c r="AN62" s="6"/>
      <c r="AO62" s="6"/>
      <c r="AP62" s="6"/>
    </row>
    <row r="63" spans="1:42" s="67" customFormat="1" ht="18" customHeight="1" x14ac:dyDescent="0.3">
      <c r="A63" s="65"/>
      <c r="B63" s="90" t="s">
        <v>40</v>
      </c>
      <c r="C63" s="66"/>
      <c r="D63" s="165">
        <v>372.75848298524681</v>
      </c>
      <c r="E63" s="166">
        <v>431.23243202999998</v>
      </c>
      <c r="F63" s="167">
        <v>58.473949044753169</v>
      </c>
      <c r="G63" s="165">
        <v>148.92052612283919</v>
      </c>
      <c r="H63" s="166">
        <v>91.949465140000001</v>
      </c>
      <c r="I63" s="167">
        <v>-56.971060982839191</v>
      </c>
      <c r="J63" s="165">
        <v>0.42149457674048962</v>
      </c>
      <c r="K63" s="166">
        <v>0.46281979999999995</v>
      </c>
      <c r="L63" s="167">
        <v>4.1325223259510324E-2</v>
      </c>
      <c r="M63" s="165">
        <v>0</v>
      </c>
      <c r="N63" s="166">
        <v>0</v>
      </c>
      <c r="O63" s="167">
        <v>0</v>
      </c>
      <c r="P63" s="165">
        <v>24.003633015248084</v>
      </c>
      <c r="Q63" s="166">
        <v>54.322860810000009</v>
      </c>
      <c r="R63" s="167">
        <v>30.319227794751924</v>
      </c>
      <c r="S63" s="165">
        <v>546.1041367000746</v>
      </c>
      <c r="T63" s="166">
        <v>577.96757778000006</v>
      </c>
      <c r="U63" s="167">
        <v>31.863441079925451</v>
      </c>
      <c r="AA63" s="8"/>
      <c r="AB63" s="6"/>
      <c r="AC63" s="6"/>
      <c r="AD63" s="6"/>
      <c r="AE63" s="6"/>
      <c r="AF63" s="6"/>
      <c r="AG63" s="6"/>
      <c r="AH63" s="6"/>
      <c r="AI63" s="6"/>
      <c r="AJ63" s="6"/>
      <c r="AK63" s="6"/>
      <c r="AL63" s="6"/>
      <c r="AM63" s="6"/>
      <c r="AN63" s="6"/>
      <c r="AO63" s="6"/>
      <c r="AP63" s="6"/>
    </row>
    <row r="64" spans="1:42" s="67" customFormat="1" ht="15" customHeight="1" x14ac:dyDescent="0.3">
      <c r="A64" s="65"/>
      <c r="B64" s="72"/>
      <c r="C64" s="66"/>
      <c r="D64" s="65"/>
      <c r="E64" s="68"/>
      <c r="F64" s="69"/>
      <c r="G64" s="65"/>
      <c r="H64" s="68"/>
      <c r="I64" s="69"/>
      <c r="J64" s="65"/>
      <c r="K64" s="68"/>
      <c r="L64" s="69"/>
      <c r="M64" s="65"/>
      <c r="N64" s="68"/>
      <c r="O64" s="69"/>
      <c r="P64" s="65"/>
      <c r="Q64" s="68"/>
      <c r="R64" s="69"/>
      <c r="S64" s="65"/>
      <c r="T64" s="68"/>
      <c r="U64" s="69"/>
      <c r="AA64" s="8"/>
      <c r="AB64" s="6"/>
      <c r="AC64" s="6"/>
      <c r="AD64" s="6"/>
      <c r="AE64" s="6"/>
      <c r="AF64" s="6"/>
      <c r="AG64" s="6"/>
      <c r="AH64" s="6"/>
      <c r="AI64" s="6"/>
      <c r="AJ64" s="6"/>
      <c r="AK64" s="6"/>
      <c r="AL64" s="6"/>
      <c r="AM64" s="6"/>
      <c r="AN64" s="6"/>
      <c r="AO64" s="6"/>
      <c r="AP64" s="6"/>
    </row>
    <row r="65" spans="1:42" s="67" customFormat="1" ht="18" customHeight="1" x14ac:dyDescent="0.3">
      <c r="A65" s="65"/>
      <c r="B65" s="41" t="s">
        <v>41</v>
      </c>
      <c r="C65" s="66"/>
      <c r="D65" s="65"/>
      <c r="E65" s="68"/>
      <c r="F65" s="69"/>
      <c r="G65" s="65"/>
      <c r="H65" s="68"/>
      <c r="I65" s="69"/>
      <c r="J65" s="65"/>
      <c r="K65" s="68"/>
      <c r="L65" s="69"/>
      <c r="M65" s="65"/>
      <c r="N65" s="68"/>
      <c r="O65" s="69"/>
      <c r="P65" s="65"/>
      <c r="Q65" s="68"/>
      <c r="R65" s="69"/>
      <c r="S65" s="65"/>
      <c r="T65" s="68"/>
      <c r="U65" s="69"/>
      <c r="AA65" s="8"/>
      <c r="AB65" s="6"/>
      <c r="AC65" s="6"/>
      <c r="AD65" s="6"/>
      <c r="AE65" s="6"/>
      <c r="AF65" s="6"/>
      <c r="AG65" s="6"/>
      <c r="AH65" s="6"/>
      <c r="AI65" s="6"/>
      <c r="AJ65" s="6"/>
      <c r="AK65" s="6"/>
      <c r="AL65" s="6"/>
      <c r="AM65" s="6"/>
      <c r="AN65" s="6"/>
      <c r="AO65" s="6"/>
      <c r="AP65" s="6"/>
    </row>
    <row r="66" spans="1:42" s="67" customFormat="1" ht="18" customHeight="1" x14ac:dyDescent="0.3">
      <c r="A66" s="65"/>
      <c r="B66" s="91" t="s">
        <v>42</v>
      </c>
      <c r="C66" s="66"/>
      <c r="D66" s="146">
        <v>0</v>
      </c>
      <c r="E66" s="147">
        <v>0</v>
      </c>
      <c r="F66" s="145">
        <v>0</v>
      </c>
      <c r="G66" s="146">
        <v>0</v>
      </c>
      <c r="H66" s="147">
        <v>0</v>
      </c>
      <c r="I66" s="145">
        <v>0</v>
      </c>
      <c r="J66" s="146">
        <v>0</v>
      </c>
      <c r="K66" s="147">
        <v>0</v>
      </c>
      <c r="L66" s="145">
        <v>0</v>
      </c>
      <c r="M66" s="146">
        <v>54.015899189678287</v>
      </c>
      <c r="N66" s="147">
        <v>45.197635259999998</v>
      </c>
      <c r="O66" s="145">
        <v>-8.8182639296782881</v>
      </c>
      <c r="P66" s="146">
        <v>0</v>
      </c>
      <c r="Q66" s="147">
        <v>0</v>
      </c>
      <c r="R66" s="145">
        <v>0</v>
      </c>
      <c r="S66" s="146">
        <v>54.015899189678287</v>
      </c>
      <c r="T66" s="147">
        <v>45.197635259999998</v>
      </c>
      <c r="U66" s="145">
        <v>-8.8182639296782881</v>
      </c>
      <c r="AA66" s="8">
        <f>AA61+4</f>
        <v>129</v>
      </c>
      <c r="AB66" s="6"/>
      <c r="AC66" s="6"/>
      <c r="AD66" s="6"/>
      <c r="AE66" s="6"/>
      <c r="AF66" s="6"/>
      <c r="AG66" s="6"/>
      <c r="AH66" s="6"/>
      <c r="AI66" s="6"/>
      <c r="AJ66" s="6"/>
      <c r="AK66" s="6"/>
      <c r="AL66" s="6"/>
      <c r="AM66" s="6"/>
      <c r="AN66" s="6"/>
      <c r="AO66" s="6"/>
      <c r="AP66" s="6"/>
    </row>
    <row r="67" spans="1:42" s="67" customFormat="1" ht="18" customHeight="1" x14ac:dyDescent="0.3">
      <c r="A67" s="65"/>
      <c r="B67" s="91" t="s">
        <v>43</v>
      </c>
      <c r="C67" s="66"/>
      <c r="D67" s="146">
        <v>0</v>
      </c>
      <c r="E67" s="147">
        <v>0</v>
      </c>
      <c r="F67" s="145">
        <v>0</v>
      </c>
      <c r="G67" s="146">
        <v>0</v>
      </c>
      <c r="H67" s="147">
        <v>0</v>
      </c>
      <c r="I67" s="145">
        <v>0</v>
      </c>
      <c r="J67" s="146">
        <v>0</v>
      </c>
      <c r="K67" s="147">
        <v>0</v>
      </c>
      <c r="L67" s="145">
        <v>0</v>
      </c>
      <c r="M67" s="146">
        <v>0</v>
      </c>
      <c r="N67" s="147">
        <v>0</v>
      </c>
      <c r="O67" s="145">
        <v>0</v>
      </c>
      <c r="P67" s="146">
        <v>0</v>
      </c>
      <c r="Q67" s="147">
        <v>0</v>
      </c>
      <c r="R67" s="145">
        <v>0</v>
      </c>
      <c r="S67" s="146">
        <v>0</v>
      </c>
      <c r="T67" s="147">
        <v>0</v>
      </c>
      <c r="U67" s="145">
        <v>0</v>
      </c>
      <c r="AA67" s="8">
        <f>AA66+1</f>
        <v>130</v>
      </c>
      <c r="AB67" s="6"/>
      <c r="AC67" s="6"/>
      <c r="AD67" s="6"/>
      <c r="AE67" s="6"/>
      <c r="AF67" s="6"/>
      <c r="AG67" s="6"/>
      <c r="AH67" s="6"/>
      <c r="AI67" s="6"/>
      <c r="AJ67" s="6"/>
      <c r="AK67" s="6"/>
      <c r="AL67" s="6"/>
      <c r="AM67" s="6"/>
      <c r="AN67" s="6"/>
      <c r="AO67" s="6"/>
      <c r="AP67" s="6"/>
    </row>
    <row r="68" spans="1:42" s="67" customFormat="1" ht="18" customHeight="1" x14ac:dyDescent="0.3">
      <c r="A68" s="65"/>
      <c r="B68" s="91" t="s">
        <v>44</v>
      </c>
      <c r="C68" s="66"/>
      <c r="D68" s="146">
        <v>0</v>
      </c>
      <c r="E68" s="147">
        <v>0</v>
      </c>
      <c r="F68" s="145">
        <v>0</v>
      </c>
      <c r="G68" s="146">
        <v>25.394022109545368</v>
      </c>
      <c r="H68" s="147">
        <v>30.451000149999999</v>
      </c>
      <c r="I68" s="145">
        <v>5.0569780404546307</v>
      </c>
      <c r="J68" s="146">
        <v>0</v>
      </c>
      <c r="K68" s="147">
        <v>0</v>
      </c>
      <c r="L68" s="145">
        <v>0</v>
      </c>
      <c r="M68" s="146">
        <v>0</v>
      </c>
      <c r="N68" s="147">
        <v>0</v>
      </c>
      <c r="O68" s="145">
        <v>0</v>
      </c>
      <c r="P68" s="146">
        <v>0</v>
      </c>
      <c r="Q68" s="147">
        <v>0</v>
      </c>
      <c r="R68" s="145">
        <v>0</v>
      </c>
      <c r="S68" s="146">
        <v>25.394022109545368</v>
      </c>
      <c r="T68" s="147">
        <v>30.451000149999999</v>
      </c>
      <c r="U68" s="145">
        <v>5.0569780404546307</v>
      </c>
      <c r="AA68" s="8">
        <f>AA67+1</f>
        <v>131</v>
      </c>
      <c r="AB68" s="6"/>
      <c r="AC68" s="6"/>
      <c r="AD68" s="6"/>
      <c r="AE68" s="6"/>
      <c r="AF68" s="6"/>
      <c r="AG68" s="6"/>
      <c r="AH68" s="6"/>
      <c r="AI68" s="6"/>
      <c r="AJ68" s="6"/>
      <c r="AK68" s="6"/>
      <c r="AL68" s="6"/>
      <c r="AM68" s="6"/>
      <c r="AN68" s="6"/>
      <c r="AO68" s="6"/>
      <c r="AP68" s="6"/>
    </row>
    <row r="69" spans="1:42" s="67" customFormat="1" ht="18" customHeight="1" x14ac:dyDescent="0.3">
      <c r="A69" s="65"/>
      <c r="B69" s="72"/>
      <c r="C69" s="66"/>
      <c r="D69" s="156">
        <v>0</v>
      </c>
      <c r="E69" s="157">
        <v>0</v>
      </c>
      <c r="F69" s="158">
        <v>0</v>
      </c>
      <c r="G69" s="156">
        <v>25.394022109545368</v>
      </c>
      <c r="H69" s="157">
        <v>30.451000149999999</v>
      </c>
      <c r="I69" s="158">
        <v>5.0569780404546307</v>
      </c>
      <c r="J69" s="156">
        <v>0</v>
      </c>
      <c r="K69" s="157">
        <v>0</v>
      </c>
      <c r="L69" s="158">
        <v>0</v>
      </c>
      <c r="M69" s="156">
        <v>54.015899189678287</v>
      </c>
      <c r="N69" s="157">
        <v>45.197635259999998</v>
      </c>
      <c r="O69" s="158">
        <v>-8.8182639296782881</v>
      </c>
      <c r="P69" s="156">
        <v>0</v>
      </c>
      <c r="Q69" s="157">
        <v>0</v>
      </c>
      <c r="R69" s="158">
        <v>0</v>
      </c>
      <c r="S69" s="156">
        <v>79.409921299223655</v>
      </c>
      <c r="T69" s="157">
        <v>75.648635409999997</v>
      </c>
      <c r="U69" s="158">
        <v>-3.7612858892236574</v>
      </c>
      <c r="V69" s="67">
        <v>302.59454163999999</v>
      </c>
      <c r="AA69" s="8"/>
      <c r="AB69" s="6"/>
      <c r="AC69" s="6"/>
      <c r="AD69" s="6"/>
      <c r="AE69" s="6"/>
      <c r="AF69" s="6"/>
      <c r="AG69" s="6"/>
      <c r="AH69" s="6"/>
      <c r="AI69" s="6"/>
      <c r="AJ69" s="6"/>
      <c r="AK69" s="6"/>
      <c r="AL69" s="6"/>
      <c r="AM69" s="6"/>
      <c r="AN69" s="6"/>
      <c r="AO69" s="6"/>
      <c r="AP69" s="6"/>
    </row>
    <row r="70" spans="1:42" s="67" customFormat="1" ht="15" customHeight="1" x14ac:dyDescent="0.3">
      <c r="A70" s="65"/>
      <c r="B70" s="72"/>
      <c r="C70" s="66"/>
      <c r="D70" s="159"/>
      <c r="E70" s="160"/>
      <c r="F70" s="161"/>
      <c r="G70" s="159"/>
      <c r="H70" s="160"/>
      <c r="I70" s="161"/>
      <c r="J70" s="159"/>
      <c r="K70" s="160"/>
      <c r="L70" s="161"/>
      <c r="M70" s="159"/>
      <c r="N70" s="160"/>
      <c r="O70" s="161"/>
      <c r="P70" s="159"/>
      <c r="Q70" s="160"/>
      <c r="R70" s="161"/>
      <c r="S70" s="159"/>
      <c r="T70" s="160"/>
      <c r="U70" s="161"/>
      <c r="AA70" s="8"/>
      <c r="AB70" s="6"/>
      <c r="AC70" s="6"/>
      <c r="AD70" s="6"/>
      <c r="AE70" s="6"/>
      <c r="AF70" s="6"/>
      <c r="AG70" s="6"/>
      <c r="AH70" s="6"/>
      <c r="AI70" s="6"/>
      <c r="AJ70" s="6"/>
      <c r="AK70" s="6"/>
      <c r="AL70" s="6"/>
      <c r="AM70" s="6"/>
      <c r="AN70" s="6"/>
      <c r="AO70" s="6"/>
      <c r="AP70" s="6"/>
    </row>
    <row r="71" spans="1:42" s="67" customFormat="1" ht="18" customHeight="1" x14ac:dyDescent="0.3">
      <c r="A71" s="65"/>
      <c r="B71" s="90" t="s">
        <v>45</v>
      </c>
      <c r="C71" s="66"/>
      <c r="D71" s="165">
        <v>372.75848298524681</v>
      </c>
      <c r="E71" s="166">
        <v>431.23243202999998</v>
      </c>
      <c r="F71" s="167">
        <v>58.473949044753169</v>
      </c>
      <c r="G71" s="165">
        <v>174.31454823238457</v>
      </c>
      <c r="H71" s="166">
        <v>122.40046529</v>
      </c>
      <c r="I71" s="167">
        <v>-51.914082942384567</v>
      </c>
      <c r="J71" s="165">
        <v>0.42149457674048962</v>
      </c>
      <c r="K71" s="166">
        <v>0.46281979999999995</v>
      </c>
      <c r="L71" s="167">
        <v>4.1325223259510324E-2</v>
      </c>
      <c r="M71" s="165">
        <v>54.015899189678287</v>
      </c>
      <c r="N71" s="166">
        <v>45.197635259999998</v>
      </c>
      <c r="O71" s="167">
        <v>-8.8182639296782881</v>
      </c>
      <c r="P71" s="165">
        <v>24.003633015248084</v>
      </c>
      <c r="Q71" s="166">
        <v>54.322860810000009</v>
      </c>
      <c r="R71" s="167">
        <v>30.319227794751924</v>
      </c>
      <c r="S71" s="165">
        <v>625.5140579992983</v>
      </c>
      <c r="T71" s="166">
        <v>653.61621319000005</v>
      </c>
      <c r="U71" s="167">
        <v>28.102155190701751</v>
      </c>
      <c r="AA71" s="8"/>
      <c r="AB71" s="6"/>
      <c r="AC71" s="6"/>
      <c r="AD71" s="6"/>
      <c r="AE71" s="6"/>
      <c r="AF71" s="6"/>
      <c r="AG71" s="6"/>
      <c r="AH71" s="6"/>
      <c r="AI71" s="6"/>
      <c r="AJ71" s="6"/>
      <c r="AK71" s="6"/>
      <c r="AL71" s="6"/>
      <c r="AM71" s="6"/>
      <c r="AN71" s="6"/>
      <c r="AO71" s="6"/>
      <c r="AP71" s="6"/>
    </row>
    <row r="72" spans="1:42" s="67" customFormat="1" ht="15" customHeight="1" x14ac:dyDescent="0.3">
      <c r="A72" s="65"/>
      <c r="B72" s="72"/>
      <c r="C72" s="66"/>
      <c r="D72" s="65"/>
      <c r="E72" s="68"/>
      <c r="F72" s="69"/>
      <c r="G72" s="65"/>
      <c r="H72" s="68"/>
      <c r="I72" s="69"/>
      <c r="J72" s="65"/>
      <c r="K72" s="68"/>
      <c r="L72" s="69"/>
      <c r="M72" s="65"/>
      <c r="N72" s="68"/>
      <c r="O72" s="69"/>
      <c r="P72" s="65"/>
      <c r="Q72" s="68"/>
      <c r="R72" s="69"/>
      <c r="S72" s="65"/>
      <c r="T72" s="68"/>
      <c r="U72" s="69"/>
      <c r="AA72" s="8"/>
      <c r="AB72" s="6"/>
      <c r="AC72" s="6"/>
      <c r="AD72" s="6"/>
      <c r="AE72" s="6"/>
      <c r="AF72" s="6"/>
      <c r="AG72" s="6"/>
      <c r="AH72" s="6"/>
      <c r="AI72" s="6"/>
      <c r="AJ72" s="6"/>
      <c r="AK72" s="6"/>
      <c r="AL72" s="6"/>
      <c r="AM72" s="6"/>
      <c r="AN72" s="6"/>
      <c r="AO72" s="6"/>
      <c r="AP72" s="6"/>
    </row>
    <row r="73" spans="1:42" s="67" customFormat="1" ht="18" customHeight="1" x14ac:dyDescent="0.3">
      <c r="A73" s="65"/>
      <c r="B73" s="41" t="s">
        <v>46</v>
      </c>
      <c r="C73" s="66"/>
      <c r="D73" s="65"/>
      <c r="E73" s="68"/>
      <c r="F73" s="69"/>
      <c r="G73" s="65"/>
      <c r="H73" s="68"/>
      <c r="I73" s="69"/>
      <c r="J73" s="65"/>
      <c r="K73" s="68"/>
      <c r="L73" s="69"/>
      <c r="M73" s="65"/>
      <c r="N73" s="68"/>
      <c r="O73" s="69"/>
      <c r="P73" s="65"/>
      <c r="Q73" s="68"/>
      <c r="R73" s="69"/>
      <c r="S73" s="65"/>
      <c r="T73" s="68"/>
      <c r="U73" s="69"/>
      <c r="AA73" s="8"/>
      <c r="AB73" s="6"/>
      <c r="AC73" s="6"/>
      <c r="AD73" s="6"/>
      <c r="AE73" s="6"/>
      <c r="AF73" s="6"/>
      <c r="AG73" s="6"/>
      <c r="AH73" s="6"/>
      <c r="AI73" s="6"/>
      <c r="AJ73" s="6"/>
      <c r="AK73" s="6"/>
      <c r="AL73" s="6"/>
      <c r="AM73" s="6"/>
      <c r="AN73" s="6"/>
      <c r="AO73" s="6"/>
      <c r="AP73" s="6"/>
    </row>
    <row r="74" spans="1:42" s="67" customFormat="1" ht="18" customHeight="1" x14ac:dyDescent="0.3">
      <c r="A74" s="65"/>
      <c r="B74" s="91" t="s">
        <v>92</v>
      </c>
      <c r="C74" s="66"/>
      <c r="D74" s="146">
        <v>3.13</v>
      </c>
      <c r="E74" s="147">
        <v>0.89999999999999991</v>
      </c>
      <c r="F74" s="145">
        <v>-2.23</v>
      </c>
      <c r="G74" s="146">
        <v>11.978</v>
      </c>
      <c r="H74" s="147">
        <v>-0.89999999999999991</v>
      </c>
      <c r="I74" s="145">
        <v>-12.878</v>
      </c>
      <c r="J74" s="146">
        <v>0</v>
      </c>
      <c r="K74" s="147">
        <v>0</v>
      </c>
      <c r="L74" s="145">
        <v>0</v>
      </c>
      <c r="M74" s="146">
        <v>0</v>
      </c>
      <c r="N74" s="147">
        <v>0</v>
      </c>
      <c r="O74" s="145">
        <v>0</v>
      </c>
      <c r="P74" s="146">
        <v>0</v>
      </c>
      <c r="Q74" s="147">
        <v>0</v>
      </c>
      <c r="R74" s="145">
        <v>0</v>
      </c>
      <c r="S74" s="146">
        <v>15.108000000000001</v>
      </c>
      <c r="T74" s="147">
        <v>0</v>
      </c>
      <c r="U74" s="145">
        <v>-15.108000000000001</v>
      </c>
      <c r="AA74" s="8">
        <f>AA68+7</f>
        <v>138</v>
      </c>
      <c r="AB74" s="6"/>
      <c r="AC74" s="6"/>
      <c r="AD74" s="6"/>
      <c r="AE74" s="6"/>
      <c r="AF74" s="6"/>
      <c r="AG74" s="6"/>
      <c r="AH74" s="6"/>
      <c r="AI74" s="6"/>
      <c r="AJ74" s="6"/>
      <c r="AK74" s="6"/>
      <c r="AL74" s="6"/>
      <c r="AM74" s="6"/>
      <c r="AN74" s="6"/>
      <c r="AO74" s="6"/>
      <c r="AP74" s="6"/>
    </row>
    <row r="75" spans="1:42" s="67" customFormat="1" ht="18" customHeight="1" x14ac:dyDescent="0.3">
      <c r="A75" s="65"/>
      <c r="B75" s="66"/>
      <c r="C75" s="66"/>
      <c r="D75" s="156">
        <v>3.13</v>
      </c>
      <c r="E75" s="157">
        <v>0.89999999999999991</v>
      </c>
      <c r="F75" s="158">
        <v>-2.23</v>
      </c>
      <c r="G75" s="156">
        <v>11.978</v>
      </c>
      <c r="H75" s="157">
        <v>-0.89999999999999991</v>
      </c>
      <c r="I75" s="158">
        <v>-12.878</v>
      </c>
      <c r="J75" s="156">
        <v>0</v>
      </c>
      <c r="K75" s="157">
        <v>0</v>
      </c>
      <c r="L75" s="158">
        <v>0</v>
      </c>
      <c r="M75" s="156">
        <v>0</v>
      </c>
      <c r="N75" s="157">
        <v>0</v>
      </c>
      <c r="O75" s="158">
        <v>0</v>
      </c>
      <c r="P75" s="156">
        <v>0</v>
      </c>
      <c r="Q75" s="157">
        <v>0</v>
      </c>
      <c r="R75" s="158">
        <v>0</v>
      </c>
      <c r="S75" s="156">
        <v>15.108000000000001</v>
      </c>
      <c r="T75" s="157">
        <v>0</v>
      </c>
      <c r="U75" s="158">
        <v>-15.108000000000001</v>
      </c>
      <c r="AA75" s="8"/>
      <c r="AB75" s="6"/>
      <c r="AC75" s="6"/>
      <c r="AD75" s="6"/>
      <c r="AE75" s="6"/>
      <c r="AF75" s="6"/>
      <c r="AG75" s="6"/>
      <c r="AH75" s="6"/>
      <c r="AI75" s="6"/>
      <c r="AJ75" s="6"/>
      <c r="AK75" s="6"/>
      <c r="AL75" s="6"/>
      <c r="AM75" s="6"/>
      <c r="AN75" s="6"/>
      <c r="AO75" s="6"/>
      <c r="AP75" s="6"/>
    </row>
    <row r="76" spans="1:42" s="67" customFormat="1" ht="15" customHeight="1" x14ac:dyDescent="0.3">
      <c r="A76" s="65"/>
      <c r="B76" s="66"/>
      <c r="C76" s="66"/>
      <c r="D76" s="159"/>
      <c r="E76" s="160"/>
      <c r="F76" s="161"/>
      <c r="G76" s="159"/>
      <c r="H76" s="160"/>
      <c r="I76" s="161"/>
      <c r="J76" s="159"/>
      <c r="K76" s="160"/>
      <c r="L76" s="161"/>
      <c r="M76" s="159"/>
      <c r="N76" s="160"/>
      <c r="O76" s="161"/>
      <c r="P76" s="159"/>
      <c r="Q76" s="160"/>
      <c r="R76" s="161"/>
      <c r="S76" s="159"/>
      <c r="T76" s="160"/>
      <c r="U76" s="161"/>
      <c r="AA76" s="8"/>
      <c r="AB76" s="6"/>
      <c r="AC76" s="6"/>
      <c r="AD76" s="6"/>
      <c r="AE76" s="6"/>
      <c r="AF76" s="6"/>
      <c r="AG76" s="6"/>
      <c r="AH76" s="6"/>
      <c r="AI76" s="6"/>
      <c r="AJ76" s="6"/>
      <c r="AK76" s="6"/>
      <c r="AL76" s="6"/>
      <c r="AM76" s="6"/>
      <c r="AN76" s="6"/>
      <c r="AO76" s="6"/>
      <c r="AP76" s="6"/>
    </row>
    <row r="77" spans="1:42" s="81" customFormat="1" ht="20.25" customHeight="1" x14ac:dyDescent="0.3">
      <c r="A77" s="79"/>
      <c r="B77" s="92" t="s">
        <v>48</v>
      </c>
      <c r="C77" s="80"/>
      <c r="D77" s="162">
        <v>375.88848298524681</v>
      </c>
      <c r="E77" s="163">
        <v>432.13243202999996</v>
      </c>
      <c r="F77" s="164">
        <v>56.243949044753151</v>
      </c>
      <c r="G77" s="162">
        <v>186.29254823238458</v>
      </c>
      <c r="H77" s="163">
        <v>121.50046528999999</v>
      </c>
      <c r="I77" s="164">
        <v>-64.792082942384582</v>
      </c>
      <c r="J77" s="162">
        <v>0.42149457674048962</v>
      </c>
      <c r="K77" s="163">
        <v>0.46281979999999995</v>
      </c>
      <c r="L77" s="164">
        <v>4.1325223259510324E-2</v>
      </c>
      <c r="M77" s="162">
        <v>54.015899189678287</v>
      </c>
      <c r="N77" s="163">
        <v>45.197635259999998</v>
      </c>
      <c r="O77" s="164">
        <v>-8.8182639296782881</v>
      </c>
      <c r="P77" s="162">
        <v>24.003633015248084</v>
      </c>
      <c r="Q77" s="163">
        <v>54.322860810000009</v>
      </c>
      <c r="R77" s="164">
        <v>30.319227794751924</v>
      </c>
      <c r="S77" s="162">
        <v>640.62205799929825</v>
      </c>
      <c r="T77" s="163">
        <v>653.61621319000005</v>
      </c>
      <c r="U77" s="164">
        <v>12.994155190701804</v>
      </c>
      <c r="V77" s="67"/>
      <c r="W77" s="67"/>
      <c r="AA77" s="8"/>
      <c r="AB77" s="6"/>
      <c r="AC77" s="6"/>
      <c r="AD77" s="6"/>
      <c r="AE77" s="6"/>
      <c r="AF77" s="6"/>
      <c r="AG77" s="6"/>
      <c r="AH77" s="6"/>
      <c r="AI77" s="6"/>
      <c r="AJ77" s="6"/>
      <c r="AK77" s="6"/>
      <c r="AL77" s="6"/>
      <c r="AM77" s="6"/>
      <c r="AN77" s="6"/>
      <c r="AO77" s="6"/>
      <c r="AP77" s="6"/>
    </row>
    <row r="78" spans="1:42" s="190" customFormat="1" ht="20.25" hidden="1" customHeight="1" x14ac:dyDescent="0.3">
      <c r="A78" s="185"/>
      <c r="B78" s="186"/>
      <c r="C78" s="185"/>
      <c r="D78" s="187"/>
      <c r="E78" s="187"/>
      <c r="F78" s="188"/>
      <c r="G78" s="187"/>
      <c r="H78" s="187"/>
      <c r="I78" s="188"/>
      <c r="J78" s="187"/>
      <c r="K78" s="187"/>
      <c r="L78" s="188"/>
      <c r="M78" s="187"/>
      <c r="N78" s="187"/>
      <c r="O78" s="188"/>
      <c r="P78" s="187"/>
      <c r="Q78" s="187"/>
      <c r="R78" s="188"/>
      <c r="S78" s="187"/>
      <c r="T78" s="187"/>
      <c r="U78" s="188"/>
      <c r="V78" s="189"/>
      <c r="W78" s="189"/>
      <c r="AA78" s="8"/>
      <c r="AB78" s="6"/>
      <c r="AC78" s="6"/>
      <c r="AD78" s="6"/>
      <c r="AE78" s="6"/>
      <c r="AF78" s="6"/>
      <c r="AG78" s="6"/>
      <c r="AH78" s="6"/>
      <c r="AI78" s="6"/>
      <c r="AJ78" s="6"/>
      <c r="AK78" s="6"/>
      <c r="AL78" s="6"/>
      <c r="AM78" s="6"/>
      <c r="AN78" s="6"/>
      <c r="AO78" s="6"/>
      <c r="AP78" s="6"/>
    </row>
    <row r="79" spans="1:42" s="190" customFormat="1" ht="20.25" hidden="1" customHeight="1" x14ac:dyDescent="0.3">
      <c r="A79" s="185"/>
      <c r="B79" s="186"/>
      <c r="C79" s="185"/>
      <c r="D79" s="187"/>
      <c r="E79" s="187"/>
      <c r="F79" s="188"/>
      <c r="G79" s="187"/>
      <c r="H79" s="187"/>
      <c r="I79" s="188"/>
      <c r="J79" s="187"/>
      <c r="K79" s="187"/>
      <c r="L79" s="188"/>
      <c r="M79" s="187"/>
      <c r="N79" s="187"/>
      <c r="O79" s="188"/>
      <c r="P79" s="187"/>
      <c r="Q79" s="187"/>
      <c r="R79" s="188"/>
      <c r="S79" s="187"/>
      <c r="T79" s="187"/>
      <c r="U79" s="188"/>
      <c r="V79" s="189"/>
      <c r="W79" s="189"/>
      <c r="AA79" s="8"/>
      <c r="AB79" s="6"/>
      <c r="AC79" s="6"/>
      <c r="AD79" s="6"/>
      <c r="AE79" s="6"/>
      <c r="AF79" s="6"/>
      <c r="AG79" s="6"/>
      <c r="AH79" s="6"/>
      <c r="AI79" s="6"/>
      <c r="AJ79" s="6"/>
      <c r="AK79" s="6"/>
      <c r="AL79" s="6"/>
      <c r="AM79" s="6"/>
      <c r="AN79" s="6"/>
      <c r="AO79" s="6"/>
      <c r="AP79" s="6"/>
    </row>
    <row r="80" spans="1:42" s="82" customFormat="1" ht="28.5" x14ac:dyDescent="0.45">
      <c r="A80" s="210" t="s">
        <v>0</v>
      </c>
      <c r="B80" s="210"/>
      <c r="C80" s="210"/>
      <c r="D80" s="210"/>
      <c r="E80" s="210"/>
      <c r="F80" s="210"/>
      <c r="G80" s="210"/>
      <c r="H80" s="210"/>
      <c r="I80" s="210"/>
      <c r="J80" s="210"/>
      <c r="K80" s="210"/>
      <c r="L80" s="210"/>
      <c r="M80" s="210"/>
      <c r="N80" s="210"/>
      <c r="O80" s="210"/>
      <c r="P80" s="210"/>
      <c r="Q80" s="210"/>
      <c r="R80" s="210"/>
      <c r="S80" s="210"/>
      <c r="T80" s="210"/>
      <c r="U80" s="210"/>
      <c r="V80" s="210"/>
      <c r="AA80" s="8"/>
      <c r="AB80" s="6"/>
      <c r="AC80" s="6"/>
      <c r="AD80" s="6"/>
      <c r="AE80" s="6"/>
      <c r="AF80" s="6"/>
      <c r="AG80" s="6"/>
      <c r="AH80" s="6"/>
      <c r="AI80" s="6"/>
      <c r="AJ80" s="6"/>
      <c r="AK80" s="6"/>
      <c r="AL80" s="6"/>
      <c r="AM80" s="6"/>
      <c r="AN80" s="6"/>
      <c r="AO80" s="6"/>
      <c r="AP80" s="6"/>
    </row>
    <row r="81" spans="1:42" s="24" customFormat="1" ht="25.5" customHeight="1" x14ac:dyDescent="0.4">
      <c r="A81" s="219" t="s">
        <v>145</v>
      </c>
      <c r="B81" s="219"/>
      <c r="C81" s="219"/>
      <c r="D81" s="219"/>
      <c r="E81" s="219"/>
      <c r="F81" s="219"/>
      <c r="G81" s="219"/>
      <c r="H81" s="219"/>
      <c r="I81" s="219"/>
      <c r="J81" s="219"/>
      <c r="K81" s="219"/>
      <c r="L81" s="219"/>
      <c r="M81" s="219"/>
      <c r="N81" s="219"/>
      <c r="O81" s="219"/>
      <c r="P81" s="219"/>
      <c r="Q81" s="219"/>
      <c r="R81" s="219"/>
      <c r="S81" s="219"/>
      <c r="T81" s="219"/>
      <c r="U81" s="219"/>
      <c r="V81" s="93"/>
      <c r="AA81" s="8"/>
      <c r="AB81" s="6"/>
      <c r="AC81" s="6"/>
      <c r="AD81" s="6"/>
      <c r="AE81" s="6"/>
      <c r="AF81" s="6"/>
      <c r="AG81" s="6"/>
      <c r="AH81" s="6"/>
      <c r="AI81" s="6"/>
      <c r="AJ81" s="6"/>
      <c r="AK81" s="6"/>
      <c r="AL81" s="6"/>
      <c r="AM81" s="6"/>
      <c r="AN81" s="6"/>
      <c r="AO81" s="6"/>
      <c r="AP81" s="6"/>
    </row>
    <row r="82" spans="1:42" s="83" customFormat="1" ht="24.75" x14ac:dyDescent="0.4">
      <c r="A82" s="211" t="s">
        <v>81</v>
      </c>
      <c r="B82" s="211"/>
      <c r="C82" s="211"/>
      <c r="D82" s="211"/>
      <c r="E82" s="211"/>
      <c r="F82" s="211"/>
      <c r="G82" s="211"/>
      <c r="H82" s="211"/>
      <c r="I82" s="211"/>
      <c r="J82" s="211"/>
      <c r="K82" s="211"/>
      <c r="L82" s="211"/>
      <c r="M82" s="211"/>
      <c r="N82" s="211"/>
      <c r="O82" s="211"/>
      <c r="P82" s="211"/>
      <c r="Q82" s="211"/>
      <c r="R82" s="211"/>
      <c r="S82" s="211"/>
      <c r="T82" s="211"/>
      <c r="U82" s="211"/>
      <c r="V82" s="211"/>
      <c r="AA82" s="8"/>
      <c r="AB82" s="6"/>
      <c r="AC82" s="6"/>
      <c r="AD82" s="6"/>
      <c r="AE82" s="6"/>
      <c r="AF82" s="6"/>
      <c r="AG82" s="6"/>
      <c r="AH82" s="6"/>
      <c r="AI82" s="6"/>
      <c r="AJ82" s="6"/>
      <c r="AK82" s="6"/>
      <c r="AL82" s="6"/>
      <c r="AM82" s="6"/>
      <c r="AN82" s="6"/>
      <c r="AO82" s="6"/>
      <c r="AP82" s="6"/>
    </row>
    <row r="83" spans="1:42" s="84" customFormat="1" ht="23.25" x14ac:dyDescent="0.35">
      <c r="A83" s="212" t="s">
        <v>155</v>
      </c>
      <c r="B83" s="213"/>
      <c r="C83" s="213"/>
      <c r="D83" s="213"/>
      <c r="E83" s="213"/>
      <c r="F83" s="213"/>
      <c r="G83" s="213"/>
      <c r="H83" s="213"/>
      <c r="I83" s="213"/>
      <c r="J83" s="213"/>
      <c r="K83" s="213"/>
      <c r="L83" s="213"/>
      <c r="M83" s="213"/>
      <c r="N83" s="213"/>
      <c r="O83" s="213"/>
      <c r="P83" s="213"/>
      <c r="Q83" s="213"/>
      <c r="R83" s="213"/>
      <c r="S83" s="213"/>
      <c r="T83" s="213"/>
      <c r="U83" s="213"/>
      <c r="V83" s="213"/>
      <c r="AA83" s="8"/>
      <c r="AB83" s="6"/>
      <c r="AC83" s="6"/>
      <c r="AD83" s="6"/>
      <c r="AE83" s="6"/>
      <c r="AF83" s="6"/>
      <c r="AG83" s="6"/>
      <c r="AH83" s="6"/>
      <c r="AI83" s="6"/>
      <c r="AJ83" s="6"/>
      <c r="AK83" s="6"/>
      <c r="AL83" s="6"/>
      <c r="AM83" s="6"/>
      <c r="AN83" s="6"/>
      <c r="AO83" s="6"/>
      <c r="AP83" s="6"/>
    </row>
    <row r="84" spans="1:42" s="85" customFormat="1" ht="21" x14ac:dyDescent="0.35">
      <c r="A84" s="214" t="s">
        <v>7</v>
      </c>
      <c r="B84" s="215"/>
      <c r="C84" s="215"/>
      <c r="D84" s="215"/>
      <c r="E84" s="215"/>
      <c r="F84" s="215"/>
      <c r="G84" s="215"/>
      <c r="H84" s="215"/>
      <c r="I84" s="215"/>
      <c r="J84" s="215"/>
      <c r="K84" s="215"/>
      <c r="L84" s="215"/>
      <c r="M84" s="215"/>
      <c r="N84" s="215"/>
      <c r="O84" s="215"/>
      <c r="P84" s="215"/>
      <c r="Q84" s="215"/>
      <c r="R84" s="215"/>
      <c r="S84" s="215"/>
      <c r="T84" s="215"/>
      <c r="U84" s="215"/>
      <c r="V84" s="215"/>
      <c r="AA84" s="8"/>
      <c r="AB84" s="6"/>
      <c r="AC84" s="6"/>
      <c r="AD84" s="6"/>
      <c r="AE84" s="6"/>
      <c r="AF84" s="6"/>
      <c r="AG84" s="6"/>
      <c r="AH84" s="6"/>
      <c r="AI84" s="6"/>
      <c r="AJ84" s="6"/>
      <c r="AK84" s="6"/>
      <c r="AL84" s="6"/>
      <c r="AM84" s="6"/>
      <c r="AN84" s="6"/>
      <c r="AO84" s="6"/>
      <c r="AP84" s="6"/>
    </row>
    <row r="85" spans="1:42" x14ac:dyDescent="0.25">
      <c r="AA85" s="8"/>
      <c r="AB85" s="6"/>
      <c r="AC85" s="6"/>
      <c r="AD85" s="6"/>
      <c r="AE85" s="6"/>
      <c r="AF85" s="6"/>
      <c r="AG85" s="6"/>
      <c r="AH85" s="6"/>
      <c r="AI85" s="6"/>
      <c r="AJ85" s="6"/>
      <c r="AK85" s="6"/>
      <c r="AL85" s="6"/>
      <c r="AM85" s="6"/>
      <c r="AN85" s="6"/>
      <c r="AO85" s="6"/>
      <c r="AP85" s="6"/>
    </row>
    <row r="86" spans="1:42" ht="17.25" customHeight="1" x14ac:dyDescent="0.25">
      <c r="AA86" s="8"/>
      <c r="AB86" s="6"/>
      <c r="AC86" s="6"/>
      <c r="AD86" s="6"/>
      <c r="AE86" s="6"/>
      <c r="AF86" s="6"/>
      <c r="AG86" s="6"/>
      <c r="AH86" s="6"/>
      <c r="AI86" s="6"/>
      <c r="AJ86" s="6"/>
      <c r="AK86" s="6"/>
      <c r="AL86" s="6"/>
      <c r="AM86" s="6"/>
      <c r="AN86" s="6"/>
      <c r="AO86" s="6"/>
      <c r="AP86" s="6"/>
    </row>
    <row r="87" spans="1:42" s="89" customFormat="1" ht="22.5" customHeight="1" x14ac:dyDescent="0.25">
      <c r="A87" s="86"/>
      <c r="B87" s="87"/>
      <c r="C87" s="88"/>
      <c r="D87" s="239" t="s">
        <v>49</v>
      </c>
      <c r="E87" s="240"/>
      <c r="F87" s="240"/>
      <c r="G87" s="239" t="s">
        <v>50</v>
      </c>
      <c r="H87" s="240"/>
      <c r="I87" s="240"/>
      <c r="J87" s="239" t="s">
        <v>51</v>
      </c>
      <c r="K87" s="240"/>
      <c r="L87" s="240"/>
      <c r="M87" s="239" t="s">
        <v>52</v>
      </c>
      <c r="N87" s="240"/>
      <c r="O87" s="241"/>
      <c r="P87" s="239" t="s">
        <v>53</v>
      </c>
      <c r="Q87" s="240"/>
      <c r="R87" s="241"/>
      <c r="S87" s="239" t="s">
        <v>54</v>
      </c>
      <c r="T87" s="240"/>
      <c r="U87" s="241"/>
      <c r="AA87" s="8"/>
      <c r="AB87" s="6"/>
      <c r="AC87" s="6"/>
      <c r="AD87" s="6"/>
      <c r="AE87" s="6"/>
      <c r="AF87" s="6"/>
      <c r="AG87" s="6"/>
      <c r="AH87" s="6"/>
      <c r="AI87" s="6"/>
      <c r="AJ87" s="6"/>
      <c r="AK87" s="6"/>
      <c r="AL87" s="6"/>
      <c r="AM87" s="6"/>
      <c r="AN87" s="6"/>
      <c r="AO87" s="6"/>
      <c r="AP87" s="6"/>
    </row>
    <row r="88" spans="1:42" s="1" customFormat="1" ht="18" customHeight="1" x14ac:dyDescent="0.3">
      <c r="A88" s="33"/>
      <c r="B88" s="34"/>
      <c r="C88" s="34"/>
      <c r="D88" s="56" t="s">
        <v>147</v>
      </c>
      <c r="E88" s="244" t="s">
        <v>95</v>
      </c>
      <c r="F88" s="242" t="s">
        <v>6</v>
      </c>
      <c r="G88" s="56" t="s">
        <v>147</v>
      </c>
      <c r="H88" s="244" t="s">
        <v>95</v>
      </c>
      <c r="I88" s="242" t="s">
        <v>6</v>
      </c>
      <c r="J88" s="56" t="s">
        <v>147</v>
      </c>
      <c r="K88" s="244" t="s">
        <v>95</v>
      </c>
      <c r="L88" s="242" t="s">
        <v>6</v>
      </c>
      <c r="M88" s="56" t="s">
        <v>147</v>
      </c>
      <c r="N88" s="244" t="s">
        <v>95</v>
      </c>
      <c r="O88" s="242" t="s">
        <v>6</v>
      </c>
      <c r="P88" s="56" t="s">
        <v>147</v>
      </c>
      <c r="Q88" s="244" t="s">
        <v>95</v>
      </c>
      <c r="R88" s="242" t="s">
        <v>6</v>
      </c>
      <c r="S88" s="56" t="s">
        <v>147</v>
      </c>
      <c r="T88" s="244" t="s">
        <v>95</v>
      </c>
      <c r="U88" s="242" t="s">
        <v>6</v>
      </c>
      <c r="AA88" s="8"/>
      <c r="AB88" s="6"/>
      <c r="AC88" s="6"/>
      <c r="AD88" s="6"/>
      <c r="AE88" s="6"/>
      <c r="AF88" s="6"/>
      <c r="AG88" s="6"/>
      <c r="AH88" s="6"/>
      <c r="AI88" s="6"/>
      <c r="AJ88" s="6"/>
      <c r="AK88" s="6"/>
      <c r="AL88" s="6"/>
      <c r="AM88" s="6"/>
      <c r="AN88" s="6"/>
      <c r="AO88" s="6"/>
      <c r="AP88" s="6"/>
    </row>
    <row r="89" spans="1:42" s="1" customFormat="1" ht="15.75" customHeight="1" x14ac:dyDescent="0.3">
      <c r="A89" s="33"/>
      <c r="B89" s="34"/>
      <c r="C89" s="34"/>
      <c r="D89" s="57" t="s">
        <v>148</v>
      </c>
      <c r="E89" s="245"/>
      <c r="F89" s="243"/>
      <c r="G89" s="58" t="s">
        <v>148</v>
      </c>
      <c r="H89" s="245"/>
      <c r="I89" s="243"/>
      <c r="J89" s="58" t="s">
        <v>148</v>
      </c>
      <c r="K89" s="245"/>
      <c r="L89" s="243"/>
      <c r="M89" s="58" t="s">
        <v>148</v>
      </c>
      <c r="N89" s="245"/>
      <c r="O89" s="243"/>
      <c r="P89" s="58" t="s">
        <v>148</v>
      </c>
      <c r="Q89" s="245"/>
      <c r="R89" s="243"/>
      <c r="S89" s="58" t="s">
        <v>148</v>
      </c>
      <c r="T89" s="245"/>
      <c r="U89" s="243"/>
      <c r="AA89" s="8"/>
      <c r="AB89" s="6"/>
      <c r="AC89" s="6"/>
      <c r="AD89" s="6"/>
      <c r="AE89" s="6"/>
      <c r="AF89" s="6"/>
      <c r="AG89" s="6"/>
      <c r="AH89" s="6"/>
      <c r="AI89" s="6"/>
      <c r="AJ89" s="6"/>
      <c r="AK89" s="6"/>
      <c r="AL89" s="6"/>
      <c r="AM89" s="6"/>
      <c r="AN89" s="6"/>
      <c r="AO89" s="6"/>
      <c r="AP89" s="6"/>
    </row>
    <row r="90" spans="1:42" s="1" customFormat="1" ht="15" customHeight="1" x14ac:dyDescent="0.3">
      <c r="A90" s="33"/>
      <c r="B90" s="34"/>
      <c r="C90" s="34"/>
      <c r="D90" s="29"/>
      <c r="E90" s="59"/>
      <c r="F90" s="60"/>
      <c r="G90" s="29"/>
      <c r="H90" s="59"/>
      <c r="I90" s="60"/>
      <c r="J90" s="29"/>
      <c r="K90" s="59"/>
      <c r="L90" s="60"/>
      <c r="M90" s="29"/>
      <c r="N90" s="59"/>
      <c r="O90" s="60"/>
      <c r="P90" s="29"/>
      <c r="Q90" s="59"/>
      <c r="R90" s="60"/>
      <c r="S90" s="29"/>
      <c r="T90" s="59"/>
      <c r="U90" s="60"/>
      <c r="AA90" s="20"/>
      <c r="AB90" s="21"/>
      <c r="AC90" s="22"/>
      <c r="AD90" s="22"/>
      <c r="AE90" s="22"/>
      <c r="AF90" s="22"/>
      <c r="AG90" s="22"/>
      <c r="AH90" s="22"/>
      <c r="AI90" s="22"/>
      <c r="AJ90" s="22"/>
      <c r="AK90" s="22"/>
      <c r="AL90" s="22"/>
      <c r="AM90" s="22"/>
      <c r="AN90" s="22"/>
      <c r="AO90" s="22"/>
      <c r="AP90" s="22"/>
    </row>
    <row r="91" spans="1:42" s="1" customFormat="1" ht="18" customHeight="1" x14ac:dyDescent="0.3">
      <c r="A91" s="33"/>
      <c r="B91" s="41" t="s">
        <v>3</v>
      </c>
      <c r="C91" s="34"/>
      <c r="D91" s="33"/>
      <c r="E91" s="61"/>
      <c r="F91" s="62"/>
      <c r="G91" s="33"/>
      <c r="H91" s="61"/>
      <c r="I91" s="62"/>
      <c r="J91" s="33"/>
      <c r="K91" s="61"/>
      <c r="L91" s="62"/>
      <c r="M91" s="33"/>
      <c r="N91" s="61"/>
      <c r="O91" s="62"/>
      <c r="P91" s="33"/>
      <c r="Q91" s="61"/>
      <c r="R91" s="62"/>
      <c r="S91" s="33"/>
      <c r="T91" s="61"/>
      <c r="U91" s="62"/>
      <c r="AA91" s="6"/>
      <c r="AB91" s="17"/>
      <c r="AC91" s="10"/>
      <c r="AD91" s="10"/>
      <c r="AE91" s="10"/>
      <c r="AF91" s="10"/>
      <c r="AG91" s="10"/>
      <c r="AH91" s="10"/>
      <c r="AI91" s="10"/>
      <c r="AJ91" s="10"/>
      <c r="AK91" s="10"/>
      <c r="AL91" s="10"/>
      <c r="AM91" s="10"/>
      <c r="AN91" s="10"/>
      <c r="AO91" s="10"/>
      <c r="AP91" s="10"/>
    </row>
    <row r="92" spans="1:42" s="1" customFormat="1" ht="18" customHeight="1" x14ac:dyDescent="0.3">
      <c r="A92" s="33"/>
      <c r="B92" s="53" t="s">
        <v>4</v>
      </c>
      <c r="C92" s="34"/>
      <c r="D92" s="143">
        <v>457.0979785626148</v>
      </c>
      <c r="E92" s="144">
        <v>521.60608760000002</v>
      </c>
      <c r="F92" s="145">
        <v>64.508109037385225</v>
      </c>
      <c r="G92" s="143">
        <v>214.20337101521716</v>
      </c>
      <c r="H92" s="144">
        <v>243.98967999999996</v>
      </c>
      <c r="I92" s="145">
        <v>29.786308984782806</v>
      </c>
      <c r="J92" s="143">
        <v>1.634417654481894</v>
      </c>
      <c r="K92" s="144">
        <v>1.8651313999999999</v>
      </c>
      <c r="L92" s="145">
        <v>0.23071374551810586</v>
      </c>
      <c r="M92" s="143">
        <v>0</v>
      </c>
      <c r="N92" s="144">
        <v>0</v>
      </c>
      <c r="O92" s="145">
        <v>0</v>
      </c>
      <c r="P92" s="143">
        <v>0</v>
      </c>
      <c r="Q92" s="144">
        <v>0</v>
      </c>
      <c r="R92" s="145">
        <v>0</v>
      </c>
      <c r="S92" s="143">
        <v>672.93576723231388</v>
      </c>
      <c r="T92" s="144">
        <v>767.46089899999993</v>
      </c>
      <c r="U92" s="145">
        <v>94.525131767686048</v>
      </c>
      <c r="AA92" s="8">
        <f t="shared" ref="AA92:AA108" si="6">AA13</f>
        <v>9</v>
      </c>
      <c r="AB92" s="17"/>
      <c r="AC92" s="10"/>
      <c r="AD92" s="10"/>
      <c r="AE92" s="10"/>
      <c r="AF92" s="10"/>
      <c r="AG92" s="10"/>
      <c r="AH92" s="10"/>
      <c r="AI92" s="10"/>
      <c r="AJ92" s="10"/>
      <c r="AK92" s="10"/>
      <c r="AL92" s="10"/>
      <c r="AM92" s="10"/>
      <c r="AN92" s="10"/>
      <c r="AO92" s="10"/>
      <c r="AP92" s="10"/>
    </row>
    <row r="93" spans="1:42" s="1" customFormat="1" ht="18" customHeight="1" x14ac:dyDescent="0.3">
      <c r="A93" s="33"/>
      <c r="B93" s="53" t="s">
        <v>5</v>
      </c>
      <c r="C93" s="34"/>
      <c r="D93" s="143">
        <v>240.1815513414582</v>
      </c>
      <c r="E93" s="144">
        <v>234.5600364</v>
      </c>
      <c r="F93" s="145">
        <v>-5.6215149414582015</v>
      </c>
      <c r="G93" s="143">
        <v>42.395292423517631</v>
      </c>
      <c r="H93" s="144">
        <v>41.392947599999999</v>
      </c>
      <c r="I93" s="145">
        <v>-1.0023448235176318</v>
      </c>
      <c r="J93" s="143">
        <v>0</v>
      </c>
      <c r="K93" s="144">
        <v>0</v>
      </c>
      <c r="L93" s="145">
        <v>0</v>
      </c>
      <c r="M93" s="143">
        <v>0</v>
      </c>
      <c r="N93" s="144">
        <v>0</v>
      </c>
      <c r="O93" s="145">
        <v>0</v>
      </c>
      <c r="P93" s="143">
        <v>0</v>
      </c>
      <c r="Q93" s="144">
        <v>0</v>
      </c>
      <c r="R93" s="145">
        <v>0</v>
      </c>
      <c r="S93" s="143">
        <v>282.57684376497582</v>
      </c>
      <c r="T93" s="144">
        <v>275.95298400000001</v>
      </c>
      <c r="U93" s="145">
        <v>-6.6238597649758049</v>
      </c>
      <c r="V93" s="64"/>
      <c r="W93" s="64"/>
      <c r="X93" s="64"/>
      <c r="Y93" s="64"/>
      <c r="Z93" s="64"/>
      <c r="AA93" s="8">
        <f t="shared" si="6"/>
        <v>10</v>
      </c>
      <c r="AB93" s="17"/>
      <c r="AC93" s="10"/>
      <c r="AD93" s="10"/>
      <c r="AE93" s="10"/>
      <c r="AF93" s="10"/>
      <c r="AG93" s="10"/>
      <c r="AH93" s="10"/>
      <c r="AI93" s="10"/>
      <c r="AJ93" s="10"/>
      <c r="AK93" s="10"/>
      <c r="AL93" s="10"/>
      <c r="AM93" s="10"/>
      <c r="AN93" s="10"/>
      <c r="AO93" s="10"/>
      <c r="AP93" s="10"/>
    </row>
    <row r="94" spans="1:42" s="1" customFormat="1" ht="18" customHeight="1" x14ac:dyDescent="0.3">
      <c r="A94" s="33"/>
      <c r="B94" s="53" t="s">
        <v>86</v>
      </c>
      <c r="C94" s="34"/>
      <c r="D94" s="143">
        <v>0</v>
      </c>
      <c r="E94" s="144">
        <v>0</v>
      </c>
      <c r="F94" s="145">
        <v>0</v>
      </c>
      <c r="G94" s="143">
        <v>0</v>
      </c>
      <c r="H94" s="144">
        <v>0</v>
      </c>
      <c r="I94" s="145">
        <v>0</v>
      </c>
      <c r="J94" s="143">
        <v>0</v>
      </c>
      <c r="K94" s="144">
        <v>0</v>
      </c>
      <c r="L94" s="145">
        <v>0</v>
      </c>
      <c r="M94" s="143">
        <v>0</v>
      </c>
      <c r="N94" s="144">
        <v>0</v>
      </c>
      <c r="O94" s="145">
        <v>0</v>
      </c>
      <c r="P94" s="143">
        <v>100.8824117603086</v>
      </c>
      <c r="Q94" s="144">
        <v>190.63376740000001</v>
      </c>
      <c r="R94" s="145">
        <v>89.751355639691411</v>
      </c>
      <c r="S94" s="143">
        <v>100.8824117603086</v>
      </c>
      <c r="T94" s="144">
        <v>190.63376740000001</v>
      </c>
      <c r="U94" s="145">
        <v>89.751355639691411</v>
      </c>
      <c r="V94" s="64"/>
      <c r="W94" s="64"/>
      <c r="X94" s="64"/>
      <c r="Y94" s="64"/>
      <c r="Z94" s="64"/>
      <c r="AA94" s="8">
        <f t="shared" si="6"/>
        <v>23</v>
      </c>
      <c r="AB94" s="17"/>
      <c r="AC94" s="10"/>
      <c r="AD94" s="10"/>
      <c r="AE94" s="10"/>
      <c r="AF94" s="10"/>
      <c r="AG94" s="10"/>
      <c r="AH94" s="10"/>
      <c r="AI94" s="10"/>
      <c r="AJ94" s="10"/>
      <c r="AK94" s="10"/>
      <c r="AL94" s="10"/>
      <c r="AM94" s="10"/>
      <c r="AN94" s="10"/>
      <c r="AO94" s="10"/>
      <c r="AP94" s="10"/>
    </row>
    <row r="95" spans="1:42" s="1" customFormat="1" ht="18" customHeight="1" x14ac:dyDescent="0.3">
      <c r="A95" s="33"/>
      <c r="B95" s="53" t="s">
        <v>87</v>
      </c>
      <c r="C95" s="34"/>
      <c r="D95" s="143">
        <v>0</v>
      </c>
      <c r="E95" s="144">
        <v>0</v>
      </c>
      <c r="F95" s="145">
        <v>0</v>
      </c>
      <c r="G95" s="143">
        <v>0</v>
      </c>
      <c r="H95" s="144">
        <v>0</v>
      </c>
      <c r="I95" s="145">
        <v>0</v>
      </c>
      <c r="J95" s="143">
        <v>0</v>
      </c>
      <c r="K95" s="144">
        <v>0</v>
      </c>
      <c r="L95" s="145">
        <v>0</v>
      </c>
      <c r="M95" s="143">
        <v>0</v>
      </c>
      <c r="N95" s="144">
        <v>0</v>
      </c>
      <c r="O95" s="145">
        <v>0</v>
      </c>
      <c r="P95" s="143">
        <v>43.139386331179907</v>
      </c>
      <c r="Q95" s="144">
        <v>116.16995596999999</v>
      </c>
      <c r="R95" s="145">
        <v>73.030569638820083</v>
      </c>
      <c r="S95" s="143">
        <v>43.139386331179907</v>
      </c>
      <c r="T95" s="144">
        <v>116.16995596999999</v>
      </c>
      <c r="U95" s="145">
        <v>73.030569638820083</v>
      </c>
      <c r="V95" s="64"/>
      <c r="W95" s="64"/>
      <c r="X95" s="64"/>
      <c r="Y95" s="64"/>
      <c r="Z95" s="64"/>
      <c r="AA95" s="8">
        <f t="shared" si="6"/>
        <v>38</v>
      </c>
      <c r="AB95" s="17"/>
      <c r="AC95" s="10"/>
      <c r="AD95" s="10"/>
      <c r="AE95" s="10"/>
      <c r="AF95" s="10"/>
      <c r="AG95" s="10"/>
      <c r="AH95" s="10"/>
      <c r="AI95" s="10"/>
      <c r="AJ95" s="10"/>
      <c r="AK95" s="10"/>
      <c r="AL95" s="10"/>
      <c r="AM95" s="10"/>
      <c r="AN95" s="10"/>
      <c r="AO95" s="10"/>
      <c r="AP95" s="10"/>
    </row>
    <row r="96" spans="1:42" s="1" customFormat="1" ht="18" customHeight="1" x14ac:dyDescent="0.3">
      <c r="A96" s="33"/>
      <c r="B96" s="53" t="s">
        <v>8</v>
      </c>
      <c r="C96" s="34"/>
      <c r="D96" s="143">
        <v>0</v>
      </c>
      <c r="E96" s="144">
        <v>0</v>
      </c>
      <c r="F96" s="145">
        <v>0</v>
      </c>
      <c r="G96" s="143">
        <v>0</v>
      </c>
      <c r="H96" s="144">
        <v>0</v>
      </c>
      <c r="I96" s="145">
        <v>0</v>
      </c>
      <c r="J96" s="143">
        <v>0</v>
      </c>
      <c r="K96" s="144">
        <v>0</v>
      </c>
      <c r="L96" s="145">
        <v>0</v>
      </c>
      <c r="M96" s="143">
        <v>0</v>
      </c>
      <c r="N96" s="144">
        <v>0</v>
      </c>
      <c r="O96" s="145">
        <v>0</v>
      </c>
      <c r="P96" s="143">
        <v>0</v>
      </c>
      <c r="Q96" s="144">
        <v>0</v>
      </c>
      <c r="R96" s="145">
        <v>0</v>
      </c>
      <c r="S96" s="143">
        <v>0</v>
      </c>
      <c r="T96" s="144">
        <v>0</v>
      </c>
      <c r="U96" s="145">
        <v>0</v>
      </c>
      <c r="V96" s="64"/>
      <c r="W96" s="64"/>
      <c r="X96" s="64"/>
      <c r="Y96" s="64"/>
      <c r="Z96" s="64"/>
      <c r="AA96" s="8">
        <f t="shared" si="6"/>
        <v>44</v>
      </c>
      <c r="AB96" s="6"/>
      <c r="AC96" s="6"/>
      <c r="AD96" s="6"/>
      <c r="AE96" s="6"/>
      <c r="AF96" s="6"/>
      <c r="AG96" s="6"/>
      <c r="AH96" s="6"/>
      <c r="AI96" s="6"/>
      <c r="AJ96" s="6"/>
      <c r="AK96" s="6"/>
      <c r="AL96" s="6"/>
      <c r="AM96" s="6"/>
      <c r="AN96" s="6"/>
      <c r="AO96" s="6"/>
      <c r="AP96" s="6"/>
    </row>
    <row r="97" spans="1:42" s="1" customFormat="1" ht="18" customHeight="1" x14ac:dyDescent="0.3">
      <c r="A97" s="33"/>
      <c r="B97" s="53" t="s">
        <v>9</v>
      </c>
      <c r="C97" s="34"/>
      <c r="D97" s="143">
        <v>159.73821828947786</v>
      </c>
      <c r="E97" s="144">
        <v>175.4413893</v>
      </c>
      <c r="F97" s="145">
        <v>15.703171010522141</v>
      </c>
      <c r="G97" s="143">
        <v>0</v>
      </c>
      <c r="H97" s="144">
        <v>0</v>
      </c>
      <c r="I97" s="145">
        <v>0</v>
      </c>
      <c r="J97" s="143">
        <v>0</v>
      </c>
      <c r="K97" s="144">
        <v>0</v>
      </c>
      <c r="L97" s="145">
        <v>0</v>
      </c>
      <c r="M97" s="143">
        <v>0</v>
      </c>
      <c r="N97" s="144">
        <v>0</v>
      </c>
      <c r="O97" s="145">
        <v>0</v>
      </c>
      <c r="P97" s="143">
        <v>0</v>
      </c>
      <c r="Q97" s="144">
        <v>0</v>
      </c>
      <c r="R97" s="145">
        <v>0</v>
      </c>
      <c r="S97" s="143">
        <v>159.73821828947786</v>
      </c>
      <c r="T97" s="144">
        <v>175.4413893</v>
      </c>
      <c r="U97" s="145">
        <v>15.703171010522141</v>
      </c>
      <c r="V97" s="64"/>
      <c r="W97" s="64"/>
      <c r="X97" s="64"/>
      <c r="Y97" s="64"/>
      <c r="Z97" s="64"/>
      <c r="AA97" s="8">
        <f t="shared" si="6"/>
        <v>49</v>
      </c>
      <c r="AB97" s="6"/>
      <c r="AC97" s="6"/>
      <c r="AD97" s="6"/>
      <c r="AE97" s="6"/>
      <c r="AF97" s="6"/>
      <c r="AG97" s="6"/>
      <c r="AH97" s="6"/>
      <c r="AI97" s="6"/>
      <c r="AJ97" s="6"/>
      <c r="AK97" s="6"/>
      <c r="AL97" s="6"/>
      <c r="AM97" s="6"/>
      <c r="AN97" s="6"/>
      <c r="AO97" s="6"/>
      <c r="AP97" s="6"/>
    </row>
    <row r="98" spans="1:42" s="1" customFormat="1" ht="18" customHeight="1" x14ac:dyDescent="0.3">
      <c r="A98" s="33"/>
      <c r="B98" s="53" t="s">
        <v>10</v>
      </c>
      <c r="C98" s="34"/>
      <c r="D98" s="143">
        <v>0.45553075549999994</v>
      </c>
      <c r="E98" s="144">
        <v>7.0000000000000007E-2</v>
      </c>
      <c r="F98" s="145">
        <v>-0.38553075549999993</v>
      </c>
      <c r="G98" s="143">
        <v>0.2243658945</v>
      </c>
      <c r="H98" s="144">
        <v>1.7000000000000001E-2</v>
      </c>
      <c r="I98" s="145">
        <v>-0.20736589449999998</v>
      </c>
      <c r="J98" s="143">
        <v>0</v>
      </c>
      <c r="K98" s="144">
        <v>0</v>
      </c>
      <c r="L98" s="145">
        <v>0</v>
      </c>
      <c r="M98" s="143">
        <v>0</v>
      </c>
      <c r="N98" s="144">
        <v>0</v>
      </c>
      <c r="O98" s="145">
        <v>0</v>
      </c>
      <c r="P98" s="143">
        <v>0</v>
      </c>
      <c r="Q98" s="144">
        <v>0</v>
      </c>
      <c r="R98" s="145">
        <v>0</v>
      </c>
      <c r="S98" s="143">
        <v>0.67989664999999988</v>
      </c>
      <c r="T98" s="144">
        <v>8.7000000000000008E-2</v>
      </c>
      <c r="U98" s="145">
        <v>-0.59289664999999991</v>
      </c>
      <c r="V98" s="64"/>
      <c r="W98" s="64"/>
      <c r="X98" s="64"/>
      <c r="Y98" s="64"/>
      <c r="Z98" s="64"/>
      <c r="AA98" s="8">
        <f t="shared" si="6"/>
        <v>71</v>
      </c>
      <c r="AB98" s="18"/>
      <c r="AC98" s="6"/>
      <c r="AD98" s="6"/>
      <c r="AE98" s="6"/>
      <c r="AF98" s="6"/>
      <c r="AG98" s="6"/>
      <c r="AH98" s="6"/>
      <c r="AI98" s="6"/>
      <c r="AJ98" s="6"/>
      <c r="AK98" s="6"/>
      <c r="AL98" s="6"/>
      <c r="AM98" s="6"/>
      <c r="AN98" s="6"/>
      <c r="AO98" s="6"/>
      <c r="AP98" s="6"/>
    </row>
    <row r="99" spans="1:42" s="67" customFormat="1" ht="18" customHeight="1" x14ac:dyDescent="0.3">
      <c r="A99" s="65"/>
      <c r="B99" s="34"/>
      <c r="C99" s="66"/>
      <c r="D99" s="156">
        <v>857.47327894905095</v>
      </c>
      <c r="E99" s="157">
        <v>931.6775133000001</v>
      </c>
      <c r="F99" s="158">
        <v>74.20423435094915</v>
      </c>
      <c r="G99" s="156">
        <v>256.82302933323479</v>
      </c>
      <c r="H99" s="157">
        <v>285.39962759999997</v>
      </c>
      <c r="I99" s="158">
        <v>28.576598266765188</v>
      </c>
      <c r="J99" s="156">
        <v>1.634417654481894</v>
      </c>
      <c r="K99" s="157">
        <v>1.8651313999999999</v>
      </c>
      <c r="L99" s="158">
        <v>0.23071374551810586</v>
      </c>
      <c r="M99" s="156">
        <v>0</v>
      </c>
      <c r="N99" s="157">
        <v>0</v>
      </c>
      <c r="O99" s="158">
        <v>0</v>
      </c>
      <c r="P99" s="156">
        <v>144.02179809148851</v>
      </c>
      <c r="Q99" s="157">
        <v>306.80372337</v>
      </c>
      <c r="R99" s="158">
        <v>162.78192527851149</v>
      </c>
      <c r="S99" s="156">
        <v>1259.952524028256</v>
      </c>
      <c r="T99" s="157">
        <v>1525.74599567</v>
      </c>
      <c r="U99" s="158">
        <v>265.79347164174396</v>
      </c>
      <c r="V99" s="67">
        <v>6102.9839826799998</v>
      </c>
      <c r="AA99" s="8">
        <f t="shared" si="6"/>
        <v>0</v>
      </c>
      <c r="AB99" s="17"/>
      <c r="AC99" s="6"/>
      <c r="AD99" s="10"/>
      <c r="AE99" s="10"/>
      <c r="AF99" s="10"/>
      <c r="AG99" s="10"/>
      <c r="AH99" s="10"/>
      <c r="AI99" s="10"/>
      <c r="AJ99" s="10"/>
      <c r="AK99" s="10"/>
      <c r="AL99" s="10"/>
      <c r="AM99" s="10"/>
      <c r="AN99" s="10"/>
      <c r="AO99" s="10"/>
      <c r="AP99" s="10"/>
    </row>
    <row r="100" spans="1:42" s="67" customFormat="1" ht="15" customHeight="1" x14ac:dyDescent="0.3">
      <c r="A100" s="65"/>
      <c r="B100" s="34"/>
      <c r="C100" s="66"/>
      <c r="D100" s="65"/>
      <c r="E100" s="68"/>
      <c r="F100" s="69"/>
      <c r="G100" s="65"/>
      <c r="H100" s="68"/>
      <c r="I100" s="69"/>
      <c r="J100" s="65"/>
      <c r="K100" s="68"/>
      <c r="L100" s="69"/>
      <c r="M100" s="65"/>
      <c r="N100" s="68"/>
      <c r="O100" s="69"/>
      <c r="P100" s="65"/>
      <c r="Q100" s="68"/>
      <c r="R100" s="69"/>
      <c r="S100" s="65"/>
      <c r="T100" s="68"/>
      <c r="U100" s="69"/>
      <c r="AA100" s="8">
        <f t="shared" si="6"/>
        <v>0</v>
      </c>
      <c r="AB100" s="17"/>
      <c r="AC100" s="10"/>
      <c r="AD100" s="10"/>
      <c r="AE100" s="10"/>
      <c r="AF100" s="10"/>
      <c r="AG100" s="10"/>
      <c r="AH100" s="10"/>
      <c r="AI100" s="10"/>
      <c r="AJ100" s="10"/>
      <c r="AK100" s="10"/>
      <c r="AL100" s="10"/>
      <c r="AM100" s="10"/>
      <c r="AN100" s="10"/>
      <c r="AO100" s="10"/>
      <c r="AP100" s="10"/>
    </row>
    <row r="101" spans="1:42" s="67" customFormat="1" ht="18" customHeight="1" x14ac:dyDescent="0.3">
      <c r="A101" s="65"/>
      <c r="B101" s="41" t="s">
        <v>13</v>
      </c>
      <c r="C101" s="66"/>
      <c r="D101" s="65"/>
      <c r="E101" s="68"/>
      <c r="F101" s="69"/>
      <c r="G101" s="65"/>
      <c r="H101" s="68"/>
      <c r="I101" s="69"/>
      <c r="J101" s="65"/>
      <c r="K101" s="68"/>
      <c r="L101" s="69"/>
      <c r="M101" s="65"/>
      <c r="N101" s="68"/>
      <c r="O101" s="69"/>
      <c r="P101" s="65"/>
      <c r="Q101" s="68"/>
      <c r="R101" s="69"/>
      <c r="S101" s="65"/>
      <c r="T101" s="68"/>
      <c r="U101" s="69"/>
      <c r="AA101" s="8">
        <f t="shared" si="6"/>
        <v>0</v>
      </c>
      <c r="AB101" s="17"/>
      <c r="AC101" s="10"/>
      <c r="AD101" s="10"/>
      <c r="AE101" s="10"/>
      <c r="AF101" s="10"/>
      <c r="AG101" s="10"/>
      <c r="AH101" s="10"/>
      <c r="AI101" s="10"/>
      <c r="AJ101" s="10"/>
      <c r="AK101" s="10"/>
      <c r="AL101" s="10"/>
      <c r="AM101" s="10"/>
      <c r="AN101" s="10"/>
      <c r="AO101" s="10"/>
      <c r="AP101" s="10"/>
    </row>
    <row r="102" spans="1:42" s="67" customFormat="1" ht="18" customHeight="1" x14ac:dyDescent="0.3">
      <c r="A102" s="65"/>
      <c r="B102" s="53" t="s">
        <v>14</v>
      </c>
      <c r="C102" s="66"/>
      <c r="D102" s="143">
        <v>413.40172094999997</v>
      </c>
      <c r="E102" s="144">
        <v>534.13713028999996</v>
      </c>
      <c r="F102" s="145">
        <v>120.73540933999999</v>
      </c>
      <c r="G102" s="143">
        <v>275.26773505</v>
      </c>
      <c r="H102" s="144">
        <v>332.94183694999998</v>
      </c>
      <c r="I102" s="145">
        <v>57.674101899999982</v>
      </c>
      <c r="J102" s="143">
        <v>0</v>
      </c>
      <c r="K102" s="144">
        <v>0</v>
      </c>
      <c r="L102" s="145">
        <v>0</v>
      </c>
      <c r="M102" s="143">
        <v>0</v>
      </c>
      <c r="N102" s="144">
        <v>0</v>
      </c>
      <c r="O102" s="145">
        <v>0</v>
      </c>
      <c r="P102" s="143">
        <v>0</v>
      </c>
      <c r="Q102" s="144">
        <v>0</v>
      </c>
      <c r="R102" s="145">
        <v>0</v>
      </c>
      <c r="S102" s="143">
        <v>688.66945599999997</v>
      </c>
      <c r="T102" s="144">
        <v>867.07896723999988</v>
      </c>
      <c r="U102" s="145">
        <v>178.40951123999992</v>
      </c>
      <c r="AA102" s="8">
        <f t="shared" si="6"/>
        <v>74</v>
      </c>
      <c r="AB102" s="17"/>
      <c r="AC102" s="10"/>
      <c r="AD102" s="10"/>
      <c r="AE102" s="10"/>
      <c r="AF102" s="10"/>
      <c r="AG102" s="10"/>
      <c r="AH102" s="10"/>
      <c r="AI102" s="10"/>
      <c r="AJ102" s="10"/>
      <c r="AK102" s="10"/>
      <c r="AL102" s="10"/>
      <c r="AM102" s="10"/>
      <c r="AN102" s="10"/>
      <c r="AO102" s="10"/>
      <c r="AP102" s="10"/>
    </row>
    <row r="103" spans="1:42" s="67" customFormat="1" ht="18" customHeight="1" x14ac:dyDescent="0.3">
      <c r="A103" s="65"/>
      <c r="B103" s="53" t="s">
        <v>90</v>
      </c>
      <c r="C103" s="66"/>
      <c r="D103" s="143">
        <v>38.211923819999996</v>
      </c>
      <c r="E103" s="144">
        <v>68.39</v>
      </c>
      <c r="F103" s="145">
        <v>30.178076180000005</v>
      </c>
      <c r="G103" s="143">
        <v>16.376538780000004</v>
      </c>
      <c r="H103" s="144">
        <v>33.097499999999997</v>
      </c>
      <c r="I103" s="145">
        <v>16.720961219999992</v>
      </c>
      <c r="J103" s="143">
        <v>0</v>
      </c>
      <c r="K103" s="144">
        <v>0</v>
      </c>
      <c r="L103" s="145">
        <v>0</v>
      </c>
      <c r="M103" s="143">
        <v>0</v>
      </c>
      <c r="N103" s="144">
        <v>0</v>
      </c>
      <c r="O103" s="145">
        <v>0</v>
      </c>
      <c r="P103" s="143">
        <v>0</v>
      </c>
      <c r="Q103" s="144">
        <v>0</v>
      </c>
      <c r="R103" s="145">
        <v>0</v>
      </c>
      <c r="S103" s="143">
        <v>54.5884626</v>
      </c>
      <c r="T103" s="144">
        <v>101.4875</v>
      </c>
      <c r="U103" s="145">
        <v>46.899037399999997</v>
      </c>
      <c r="AA103" s="8">
        <f t="shared" si="6"/>
        <v>75</v>
      </c>
      <c r="AB103" s="17"/>
      <c r="AC103" s="10"/>
      <c r="AD103" s="10"/>
      <c r="AE103" s="10"/>
      <c r="AF103" s="10"/>
      <c r="AG103" s="10"/>
      <c r="AH103" s="10"/>
      <c r="AI103" s="10"/>
      <c r="AJ103" s="10"/>
      <c r="AK103" s="10"/>
      <c r="AL103" s="10"/>
      <c r="AM103" s="10"/>
      <c r="AN103" s="10"/>
      <c r="AO103" s="10"/>
      <c r="AP103" s="10"/>
    </row>
    <row r="104" spans="1:42" s="67" customFormat="1" ht="18" customHeight="1" x14ac:dyDescent="0.3">
      <c r="A104" s="65"/>
      <c r="B104" s="53" t="s">
        <v>16</v>
      </c>
      <c r="C104" s="66"/>
      <c r="D104" s="143">
        <v>104.35711343873767</v>
      </c>
      <c r="E104" s="144">
        <v>91.738031360000008</v>
      </c>
      <c r="F104" s="145">
        <v>-12.619082078737662</v>
      </c>
      <c r="G104" s="143">
        <v>44.724477186775488</v>
      </c>
      <c r="H104" s="144">
        <v>39.31629916</v>
      </c>
      <c r="I104" s="145">
        <v>-5.408178026775488</v>
      </c>
      <c r="J104" s="143">
        <v>0</v>
      </c>
      <c r="K104" s="144">
        <v>0</v>
      </c>
      <c r="L104" s="145">
        <v>0</v>
      </c>
      <c r="M104" s="143">
        <v>0</v>
      </c>
      <c r="N104" s="144">
        <v>0</v>
      </c>
      <c r="O104" s="145">
        <v>0</v>
      </c>
      <c r="P104" s="143">
        <v>0</v>
      </c>
      <c r="Q104" s="144">
        <v>0</v>
      </c>
      <c r="R104" s="145">
        <v>0</v>
      </c>
      <c r="S104" s="143">
        <v>149.08159062551317</v>
      </c>
      <c r="T104" s="144">
        <v>131.05433052000001</v>
      </c>
      <c r="U104" s="145">
        <v>-18.027260105513164</v>
      </c>
      <c r="AA104" s="8">
        <f t="shared" si="6"/>
        <v>76</v>
      </c>
      <c r="AB104" s="17"/>
      <c r="AC104" s="10"/>
      <c r="AD104" s="10"/>
      <c r="AE104" s="10"/>
      <c r="AF104" s="10"/>
      <c r="AG104" s="10"/>
      <c r="AH104" s="10"/>
      <c r="AI104" s="10"/>
      <c r="AJ104" s="10"/>
      <c r="AK104" s="10"/>
      <c r="AL104" s="10"/>
      <c r="AM104" s="10"/>
      <c r="AN104" s="10"/>
      <c r="AO104" s="10"/>
      <c r="AP104" s="10"/>
    </row>
    <row r="105" spans="1:42" s="67" customFormat="1" ht="18" customHeight="1" x14ac:dyDescent="0.3">
      <c r="A105" s="65"/>
      <c r="B105" s="34"/>
      <c r="C105" s="66"/>
      <c r="D105" s="156">
        <v>555.97075820873761</v>
      </c>
      <c r="E105" s="157">
        <v>694.26516164999998</v>
      </c>
      <c r="F105" s="158">
        <v>138.29440344126238</v>
      </c>
      <c r="G105" s="156">
        <v>336.36875101677549</v>
      </c>
      <c r="H105" s="157">
        <v>405.35563610999998</v>
      </c>
      <c r="I105" s="158">
        <v>68.986885093224487</v>
      </c>
      <c r="J105" s="156">
        <v>0</v>
      </c>
      <c r="K105" s="157">
        <v>0</v>
      </c>
      <c r="L105" s="158">
        <v>0</v>
      </c>
      <c r="M105" s="156">
        <v>0</v>
      </c>
      <c r="N105" s="157">
        <v>0</v>
      </c>
      <c r="O105" s="158">
        <v>0</v>
      </c>
      <c r="P105" s="156">
        <v>0</v>
      </c>
      <c r="Q105" s="157">
        <v>0</v>
      </c>
      <c r="R105" s="158">
        <v>0</v>
      </c>
      <c r="S105" s="156">
        <v>892.3395092255131</v>
      </c>
      <c r="T105" s="157">
        <v>1099.6207977599997</v>
      </c>
      <c r="U105" s="158">
        <v>207.28128853448663</v>
      </c>
      <c r="V105" s="67">
        <v>4398.4831910399989</v>
      </c>
      <c r="AA105" s="8">
        <f t="shared" si="6"/>
        <v>0</v>
      </c>
      <c r="AB105" s="17"/>
      <c r="AC105" s="10"/>
      <c r="AD105" s="10"/>
      <c r="AE105" s="10"/>
      <c r="AF105" s="10"/>
      <c r="AG105" s="10"/>
      <c r="AH105" s="10"/>
      <c r="AI105" s="10"/>
      <c r="AJ105" s="10"/>
      <c r="AK105" s="10"/>
      <c r="AL105" s="10"/>
      <c r="AM105" s="10"/>
      <c r="AN105" s="10"/>
      <c r="AO105" s="10"/>
      <c r="AP105" s="10"/>
    </row>
    <row r="106" spans="1:42" s="67" customFormat="1" ht="15" customHeight="1" x14ac:dyDescent="0.3">
      <c r="A106" s="65"/>
      <c r="B106" s="34"/>
      <c r="C106" s="66"/>
      <c r="D106" s="70"/>
      <c r="E106" s="71"/>
      <c r="F106" s="63"/>
      <c r="G106" s="70"/>
      <c r="H106" s="71"/>
      <c r="I106" s="63"/>
      <c r="J106" s="70"/>
      <c r="K106" s="71"/>
      <c r="L106" s="63"/>
      <c r="M106" s="70"/>
      <c r="N106" s="71"/>
      <c r="O106" s="63"/>
      <c r="P106" s="70"/>
      <c r="Q106" s="71"/>
      <c r="R106" s="63"/>
      <c r="S106" s="70"/>
      <c r="T106" s="71"/>
      <c r="U106" s="63"/>
      <c r="AA106" s="8">
        <f t="shared" si="6"/>
        <v>0</v>
      </c>
      <c r="AB106" s="6"/>
      <c r="AC106" s="6"/>
      <c r="AD106" s="6"/>
      <c r="AE106" s="6"/>
      <c r="AF106" s="6"/>
      <c r="AG106" s="6"/>
      <c r="AH106" s="6"/>
      <c r="AI106" s="6"/>
      <c r="AJ106" s="6"/>
      <c r="AK106" s="6"/>
      <c r="AL106" s="6"/>
      <c r="AM106" s="6"/>
      <c r="AN106" s="6"/>
      <c r="AO106" s="6"/>
      <c r="AP106" s="6"/>
    </row>
    <row r="107" spans="1:42" s="67" customFormat="1" ht="18" customHeight="1" x14ac:dyDescent="0.3">
      <c r="A107" s="65"/>
      <c r="B107" s="41" t="s">
        <v>17</v>
      </c>
      <c r="C107" s="66"/>
      <c r="D107" s="70"/>
      <c r="E107" s="71"/>
      <c r="F107" s="63"/>
      <c r="G107" s="70"/>
      <c r="H107" s="71"/>
      <c r="I107" s="63"/>
      <c r="J107" s="70"/>
      <c r="K107" s="71"/>
      <c r="L107" s="63"/>
      <c r="M107" s="70"/>
      <c r="N107" s="71"/>
      <c r="O107" s="63"/>
      <c r="P107" s="70"/>
      <c r="Q107" s="71"/>
      <c r="R107" s="63"/>
      <c r="S107" s="70"/>
      <c r="T107" s="71"/>
      <c r="U107" s="63"/>
      <c r="AA107" s="8">
        <f t="shared" si="6"/>
        <v>0</v>
      </c>
      <c r="AB107" s="7"/>
      <c r="AC107" s="11"/>
      <c r="AD107" s="12"/>
      <c r="AE107" s="12"/>
      <c r="AF107" s="12"/>
      <c r="AG107" s="12"/>
      <c r="AH107" s="12"/>
      <c r="AI107" s="12"/>
      <c r="AJ107" s="12"/>
      <c r="AK107" s="12"/>
      <c r="AL107" s="12"/>
      <c r="AM107" s="12"/>
      <c r="AN107" s="12"/>
      <c r="AO107" s="12"/>
      <c r="AP107" s="13"/>
    </row>
    <row r="108" spans="1:42" s="67" customFormat="1" ht="18" customHeight="1" x14ac:dyDescent="0.3">
      <c r="A108" s="65"/>
      <c r="B108" s="54" t="s">
        <v>20</v>
      </c>
      <c r="C108" s="66"/>
      <c r="D108" s="65"/>
      <c r="E108" s="68"/>
      <c r="F108" s="69"/>
      <c r="G108" s="65"/>
      <c r="H108" s="68"/>
      <c r="I108" s="69"/>
      <c r="J108" s="65"/>
      <c r="K108" s="68"/>
      <c r="L108" s="69"/>
      <c r="M108" s="65"/>
      <c r="N108" s="68"/>
      <c r="O108" s="69"/>
      <c r="P108" s="65"/>
      <c r="Q108" s="68"/>
      <c r="R108" s="69"/>
      <c r="S108" s="65"/>
      <c r="T108" s="68"/>
      <c r="U108" s="69"/>
      <c r="AA108" s="8">
        <f t="shared" si="6"/>
        <v>0</v>
      </c>
      <c r="AB108" s="7"/>
      <c r="AC108" s="6"/>
      <c r="AD108" s="6"/>
      <c r="AE108" s="6"/>
      <c r="AF108" s="6"/>
      <c r="AG108" s="6"/>
      <c r="AH108" s="6"/>
      <c r="AI108" s="6"/>
      <c r="AJ108" s="6"/>
      <c r="AK108" s="6"/>
      <c r="AL108" s="6"/>
      <c r="AM108" s="6"/>
      <c r="AN108" s="6"/>
      <c r="AO108" s="6"/>
      <c r="AP108" s="6"/>
    </row>
    <row r="109" spans="1:42" s="67" customFormat="1" ht="18" customHeight="1" x14ac:dyDescent="0.3">
      <c r="A109" s="65"/>
      <c r="B109" s="43" t="s">
        <v>93</v>
      </c>
      <c r="C109" s="66"/>
      <c r="D109" s="146">
        <v>346.73254864568764</v>
      </c>
      <c r="E109" s="147">
        <v>94.406375980000035</v>
      </c>
      <c r="F109" s="145">
        <v>-252.32617266568761</v>
      </c>
      <c r="G109" s="146">
        <v>52.455474661421903</v>
      </c>
      <c r="H109" s="147">
        <v>0.32791207000001066</v>
      </c>
      <c r="I109" s="145">
        <v>-52.127562591421892</v>
      </c>
      <c r="J109" s="146">
        <v>0</v>
      </c>
      <c r="K109" s="147">
        <v>0</v>
      </c>
      <c r="L109" s="145">
        <v>0</v>
      </c>
      <c r="M109" s="146">
        <v>0</v>
      </c>
      <c r="N109" s="147">
        <v>0</v>
      </c>
      <c r="O109" s="145">
        <v>0</v>
      </c>
      <c r="P109" s="146">
        <v>0</v>
      </c>
      <c r="Q109" s="147">
        <v>0</v>
      </c>
      <c r="R109" s="145">
        <v>0</v>
      </c>
      <c r="S109" s="146">
        <v>136.91065</v>
      </c>
      <c r="T109" s="147">
        <v>93.094727680000005</v>
      </c>
      <c r="U109" s="145">
        <v>-43.815922319999999</v>
      </c>
      <c r="AA109" s="8"/>
      <c r="AB109" s="6"/>
      <c r="AC109" s="6"/>
      <c r="AD109" s="6"/>
      <c r="AE109" s="6"/>
      <c r="AF109" s="6"/>
      <c r="AG109" s="6"/>
      <c r="AH109" s="6"/>
      <c r="AI109" s="6"/>
      <c r="AJ109" s="6"/>
      <c r="AK109" s="6"/>
      <c r="AL109" s="6"/>
      <c r="AM109" s="6"/>
      <c r="AN109" s="6"/>
      <c r="AO109" s="6"/>
      <c r="AP109" s="6"/>
    </row>
    <row r="110" spans="1:42" s="75" customFormat="1" ht="18" customHeight="1" x14ac:dyDescent="0.3">
      <c r="A110" s="73"/>
      <c r="B110" s="55" t="s">
        <v>21</v>
      </c>
      <c r="C110" s="74"/>
      <c r="D110" s="148">
        <v>135.66065</v>
      </c>
      <c r="E110" s="149">
        <v>92.399509520000009</v>
      </c>
      <c r="F110" s="150">
        <v>-43.261140479999995</v>
      </c>
      <c r="G110" s="148">
        <v>0</v>
      </c>
      <c r="H110" s="149">
        <v>0</v>
      </c>
      <c r="I110" s="150">
        <v>0</v>
      </c>
      <c r="J110" s="148">
        <v>0</v>
      </c>
      <c r="K110" s="149">
        <v>0</v>
      </c>
      <c r="L110" s="150">
        <v>0</v>
      </c>
      <c r="M110" s="148">
        <v>0</v>
      </c>
      <c r="N110" s="149">
        <v>0</v>
      </c>
      <c r="O110" s="150">
        <v>0</v>
      </c>
      <c r="P110" s="148">
        <v>0</v>
      </c>
      <c r="Q110" s="149">
        <v>0</v>
      </c>
      <c r="R110" s="150">
        <v>0</v>
      </c>
      <c r="S110" s="148">
        <v>135.66065</v>
      </c>
      <c r="T110" s="149">
        <v>92.399509520000009</v>
      </c>
      <c r="U110" s="150">
        <v>-43.261140479999995</v>
      </c>
      <c r="AA110" s="8">
        <f t="shared" ref="AA110:AA153" si="7">AA31</f>
        <v>83</v>
      </c>
      <c r="AB110" s="6"/>
      <c r="AC110" s="6"/>
      <c r="AD110" s="6"/>
      <c r="AE110" s="6"/>
      <c r="AF110" s="6"/>
      <c r="AG110" s="6"/>
      <c r="AH110" s="6"/>
      <c r="AI110" s="6"/>
      <c r="AJ110" s="6"/>
      <c r="AK110" s="6"/>
      <c r="AL110" s="6"/>
      <c r="AM110" s="6"/>
      <c r="AN110" s="6"/>
      <c r="AO110" s="6"/>
      <c r="AP110" s="6"/>
    </row>
    <row r="111" spans="1:42" s="75" customFormat="1" ht="18" customHeight="1" x14ac:dyDescent="0.3">
      <c r="A111" s="73"/>
      <c r="B111" s="55" t="s">
        <v>101</v>
      </c>
      <c r="C111" s="74"/>
      <c r="D111" s="148">
        <v>0</v>
      </c>
      <c r="E111" s="149">
        <v>0</v>
      </c>
      <c r="F111" s="150">
        <v>0</v>
      </c>
      <c r="G111" s="148">
        <v>0</v>
      </c>
      <c r="H111" s="149">
        <v>0</v>
      </c>
      <c r="I111" s="150">
        <v>0</v>
      </c>
      <c r="J111" s="148">
        <v>0</v>
      </c>
      <c r="K111" s="149">
        <v>0</v>
      </c>
      <c r="L111" s="150">
        <v>0</v>
      </c>
      <c r="M111" s="148">
        <v>0</v>
      </c>
      <c r="N111" s="149">
        <v>0</v>
      </c>
      <c r="O111" s="150">
        <v>0</v>
      </c>
      <c r="P111" s="148">
        <v>0</v>
      </c>
      <c r="Q111" s="149">
        <v>0</v>
      </c>
      <c r="R111" s="150">
        <v>0</v>
      </c>
      <c r="S111" s="148">
        <v>0</v>
      </c>
      <c r="T111" s="149">
        <v>0</v>
      </c>
      <c r="U111" s="150">
        <v>0</v>
      </c>
      <c r="AA111" s="8">
        <f t="shared" si="7"/>
        <v>84</v>
      </c>
      <c r="AB111" s="6"/>
      <c r="AC111" s="6"/>
      <c r="AD111" s="6"/>
      <c r="AE111" s="6"/>
      <c r="AF111" s="6"/>
      <c r="AG111" s="6"/>
      <c r="AH111" s="6"/>
      <c r="AI111" s="6"/>
      <c r="AJ111" s="6"/>
      <c r="AK111" s="6"/>
      <c r="AL111" s="6"/>
      <c r="AM111" s="6"/>
      <c r="AN111" s="6"/>
      <c r="AO111" s="6"/>
      <c r="AP111" s="6"/>
    </row>
    <row r="112" spans="1:42" s="75" customFormat="1" ht="18" customHeight="1" x14ac:dyDescent="0.3">
      <c r="A112" s="73"/>
      <c r="B112" s="55" t="s">
        <v>102</v>
      </c>
      <c r="C112" s="74"/>
      <c r="D112" s="148">
        <v>0</v>
      </c>
      <c r="E112" s="149">
        <v>0</v>
      </c>
      <c r="F112" s="150">
        <v>0</v>
      </c>
      <c r="G112" s="148">
        <v>0</v>
      </c>
      <c r="H112" s="149">
        <v>0</v>
      </c>
      <c r="I112" s="150">
        <v>0</v>
      </c>
      <c r="J112" s="148">
        <v>0</v>
      </c>
      <c r="K112" s="149">
        <v>0</v>
      </c>
      <c r="L112" s="150">
        <v>0</v>
      </c>
      <c r="M112" s="148">
        <v>0</v>
      </c>
      <c r="N112" s="149">
        <v>0</v>
      </c>
      <c r="O112" s="150">
        <v>0</v>
      </c>
      <c r="P112" s="148">
        <v>0</v>
      </c>
      <c r="Q112" s="149">
        <v>0</v>
      </c>
      <c r="R112" s="150">
        <v>0</v>
      </c>
      <c r="S112" s="148">
        <v>0</v>
      </c>
      <c r="T112" s="149">
        <v>0</v>
      </c>
      <c r="U112" s="150">
        <v>0</v>
      </c>
      <c r="AA112" s="8">
        <f t="shared" si="7"/>
        <v>85</v>
      </c>
      <c r="AB112" s="6"/>
      <c r="AC112" s="6"/>
      <c r="AD112" s="6"/>
      <c r="AE112" s="6"/>
      <c r="AF112" s="6"/>
      <c r="AG112" s="6"/>
      <c r="AH112" s="6"/>
      <c r="AI112" s="6"/>
      <c r="AJ112" s="6"/>
      <c r="AK112" s="6"/>
      <c r="AL112" s="6"/>
      <c r="AM112" s="6"/>
      <c r="AN112" s="6"/>
      <c r="AO112" s="6"/>
      <c r="AP112" s="6"/>
    </row>
    <row r="113" spans="1:42" s="75" customFormat="1" ht="18" customHeight="1" x14ac:dyDescent="0.3">
      <c r="A113" s="73"/>
      <c r="B113" s="55" t="s">
        <v>22</v>
      </c>
      <c r="C113" s="74"/>
      <c r="D113" s="148">
        <v>1.25</v>
      </c>
      <c r="E113" s="149">
        <v>0.69521816000000003</v>
      </c>
      <c r="F113" s="150">
        <v>-0.55478183999999997</v>
      </c>
      <c r="G113" s="148">
        <v>0</v>
      </c>
      <c r="H113" s="149">
        <v>0</v>
      </c>
      <c r="I113" s="150">
        <v>0</v>
      </c>
      <c r="J113" s="148">
        <v>0</v>
      </c>
      <c r="K113" s="149">
        <v>0</v>
      </c>
      <c r="L113" s="150">
        <v>0</v>
      </c>
      <c r="M113" s="148">
        <v>0</v>
      </c>
      <c r="N113" s="149">
        <v>0</v>
      </c>
      <c r="O113" s="150">
        <v>0</v>
      </c>
      <c r="P113" s="148">
        <v>0</v>
      </c>
      <c r="Q113" s="149">
        <v>0</v>
      </c>
      <c r="R113" s="150">
        <v>0</v>
      </c>
      <c r="S113" s="148">
        <v>1.25</v>
      </c>
      <c r="T113" s="149">
        <v>0.69521816000000003</v>
      </c>
      <c r="U113" s="150">
        <v>-0.55478183999999997</v>
      </c>
      <c r="AA113" s="8">
        <f t="shared" si="7"/>
        <v>86</v>
      </c>
      <c r="AB113" s="15"/>
      <c r="AC113" s="15"/>
      <c r="AD113" s="15"/>
      <c r="AE113" s="15"/>
      <c r="AF113" s="15"/>
      <c r="AG113" s="15"/>
      <c r="AH113" s="15"/>
      <c r="AI113" s="15"/>
      <c r="AJ113" s="15"/>
      <c r="AK113" s="15"/>
      <c r="AL113" s="15"/>
      <c r="AM113" s="15"/>
      <c r="AN113" s="15"/>
      <c r="AO113" s="15"/>
      <c r="AP113" s="15"/>
    </row>
    <row r="114" spans="1:42" s="75" customFormat="1" ht="18" customHeight="1" x14ac:dyDescent="0.3">
      <c r="A114" s="73"/>
      <c r="B114" s="55" t="s">
        <v>23</v>
      </c>
      <c r="C114" s="74"/>
      <c r="D114" s="148">
        <v>0</v>
      </c>
      <c r="E114" s="149">
        <v>0</v>
      </c>
      <c r="F114" s="150">
        <v>0</v>
      </c>
      <c r="G114" s="148">
        <v>0</v>
      </c>
      <c r="H114" s="149">
        <v>0</v>
      </c>
      <c r="I114" s="150">
        <v>0</v>
      </c>
      <c r="J114" s="148">
        <v>0</v>
      </c>
      <c r="K114" s="149">
        <v>0</v>
      </c>
      <c r="L114" s="150">
        <v>0</v>
      </c>
      <c r="M114" s="148">
        <v>0</v>
      </c>
      <c r="N114" s="149">
        <v>0</v>
      </c>
      <c r="O114" s="150">
        <v>0</v>
      </c>
      <c r="P114" s="148">
        <v>0</v>
      </c>
      <c r="Q114" s="149">
        <v>0</v>
      </c>
      <c r="R114" s="150">
        <v>0</v>
      </c>
      <c r="S114" s="148">
        <v>0</v>
      </c>
      <c r="T114" s="149">
        <v>0</v>
      </c>
      <c r="U114" s="150">
        <v>0</v>
      </c>
      <c r="AA114" s="8">
        <f t="shared" si="7"/>
        <v>87</v>
      </c>
      <c r="AB114" s="15"/>
      <c r="AC114" s="15"/>
      <c r="AD114" s="15"/>
      <c r="AE114" s="15"/>
      <c r="AF114" s="15"/>
      <c r="AG114" s="15"/>
      <c r="AH114" s="15"/>
      <c r="AI114" s="15"/>
      <c r="AJ114" s="15"/>
      <c r="AK114" s="15"/>
      <c r="AL114" s="15"/>
      <c r="AM114" s="15"/>
      <c r="AN114" s="15"/>
      <c r="AO114" s="15"/>
      <c r="AP114" s="15"/>
    </row>
    <row r="115" spans="1:42" s="67" customFormat="1" ht="18" customHeight="1" x14ac:dyDescent="0.3">
      <c r="A115" s="65"/>
      <c r="B115" s="54" t="s">
        <v>91</v>
      </c>
      <c r="C115" s="66"/>
      <c r="D115" s="146">
        <v>209.82189864568761</v>
      </c>
      <c r="E115" s="147">
        <v>1.3116483000000301</v>
      </c>
      <c r="F115" s="145">
        <v>-208.51025034568761</v>
      </c>
      <c r="G115" s="146">
        <v>52.455474661421903</v>
      </c>
      <c r="H115" s="147">
        <v>0.32791207000001066</v>
      </c>
      <c r="I115" s="145">
        <v>-52.127562591421892</v>
      </c>
      <c r="J115" s="146">
        <v>0</v>
      </c>
      <c r="K115" s="147">
        <v>0</v>
      </c>
      <c r="L115" s="145">
        <v>0</v>
      </c>
      <c r="M115" s="146">
        <v>0</v>
      </c>
      <c r="N115" s="147">
        <v>0</v>
      </c>
      <c r="O115" s="145">
        <v>0</v>
      </c>
      <c r="P115" s="146">
        <v>0</v>
      </c>
      <c r="Q115" s="147">
        <v>0</v>
      </c>
      <c r="R115" s="145">
        <v>0</v>
      </c>
      <c r="S115" s="146">
        <v>262.27737330710954</v>
      </c>
      <c r="T115" s="147">
        <v>1.6395603700000834</v>
      </c>
      <c r="U115" s="145">
        <v>-260.63781293710946</v>
      </c>
      <c r="AA115" s="8">
        <f t="shared" si="7"/>
        <v>88</v>
      </c>
      <c r="AB115" s="15"/>
      <c r="AC115" s="15"/>
      <c r="AD115" s="15"/>
      <c r="AE115" s="15"/>
      <c r="AF115" s="15"/>
      <c r="AG115" s="15"/>
      <c r="AH115" s="15"/>
      <c r="AI115" s="15"/>
      <c r="AJ115" s="15"/>
      <c r="AK115" s="15"/>
      <c r="AL115" s="15"/>
      <c r="AM115" s="15"/>
      <c r="AN115" s="15"/>
      <c r="AO115" s="15"/>
      <c r="AP115" s="15"/>
    </row>
    <row r="116" spans="1:42" s="75" customFormat="1" ht="18" customHeight="1" x14ac:dyDescent="0.3">
      <c r="A116" s="73"/>
      <c r="B116" s="55" t="s">
        <v>19</v>
      </c>
      <c r="C116" s="74"/>
      <c r="D116" s="173">
        <v>0</v>
      </c>
      <c r="E116" s="174">
        <v>0</v>
      </c>
      <c r="F116" s="150">
        <v>0</v>
      </c>
      <c r="G116" s="173">
        <v>0</v>
      </c>
      <c r="H116" s="174">
        <v>0</v>
      </c>
      <c r="I116" s="150">
        <v>0</v>
      </c>
      <c r="J116" s="173">
        <v>0</v>
      </c>
      <c r="K116" s="174">
        <v>0</v>
      </c>
      <c r="L116" s="150">
        <v>0</v>
      </c>
      <c r="M116" s="173">
        <v>0</v>
      </c>
      <c r="N116" s="174">
        <v>0</v>
      </c>
      <c r="O116" s="150">
        <v>0</v>
      </c>
      <c r="P116" s="173">
        <v>0</v>
      </c>
      <c r="Q116" s="174">
        <v>0</v>
      </c>
      <c r="R116" s="150">
        <v>0</v>
      </c>
      <c r="S116" s="173">
        <v>0</v>
      </c>
      <c r="T116" s="174">
        <v>0</v>
      </c>
      <c r="U116" s="150">
        <v>0</v>
      </c>
      <c r="AA116" s="8">
        <f t="shared" si="7"/>
        <v>89</v>
      </c>
      <c r="AB116" s="15"/>
      <c r="AC116" s="15"/>
      <c r="AD116" s="15"/>
      <c r="AE116" s="15"/>
      <c r="AF116" s="15"/>
      <c r="AG116" s="15"/>
      <c r="AH116" s="15"/>
      <c r="AI116" s="15"/>
      <c r="AJ116" s="15"/>
      <c r="AK116" s="15"/>
      <c r="AL116" s="15"/>
      <c r="AM116" s="15"/>
      <c r="AN116" s="15"/>
      <c r="AO116" s="15"/>
      <c r="AP116" s="15"/>
    </row>
    <row r="117" spans="1:42" s="75" customFormat="1" ht="18" customHeight="1" x14ac:dyDescent="0.3">
      <c r="A117" s="73"/>
      <c r="B117" s="55" t="s">
        <v>25</v>
      </c>
      <c r="C117" s="74"/>
      <c r="D117" s="173">
        <v>74.294504345687628</v>
      </c>
      <c r="E117" s="174">
        <v>99.552534540000011</v>
      </c>
      <c r="F117" s="150">
        <v>25.258030194312383</v>
      </c>
      <c r="G117" s="173">
        <v>18.5736260864219</v>
      </c>
      <c r="H117" s="174">
        <v>24.88813364</v>
      </c>
      <c r="I117" s="150">
        <v>6.3145075535780997</v>
      </c>
      <c r="J117" s="173">
        <v>0</v>
      </c>
      <c r="K117" s="174">
        <v>0</v>
      </c>
      <c r="L117" s="150">
        <v>0</v>
      </c>
      <c r="M117" s="173">
        <v>0</v>
      </c>
      <c r="N117" s="174">
        <v>0</v>
      </c>
      <c r="O117" s="150">
        <v>0</v>
      </c>
      <c r="P117" s="173">
        <v>0</v>
      </c>
      <c r="Q117" s="174">
        <v>0</v>
      </c>
      <c r="R117" s="150">
        <v>0</v>
      </c>
      <c r="S117" s="173">
        <v>92.868130432109524</v>
      </c>
      <c r="T117" s="174">
        <v>124.44066818000002</v>
      </c>
      <c r="U117" s="150">
        <v>31.572537747890493</v>
      </c>
      <c r="AA117" s="8">
        <f t="shared" si="7"/>
        <v>90</v>
      </c>
      <c r="AB117" s="15"/>
      <c r="AC117" s="15"/>
      <c r="AD117" s="15"/>
      <c r="AE117" s="15"/>
      <c r="AF117" s="15"/>
      <c r="AG117" s="15"/>
      <c r="AH117" s="15"/>
      <c r="AI117" s="15"/>
      <c r="AJ117" s="15"/>
      <c r="AK117" s="15"/>
      <c r="AL117" s="15"/>
      <c r="AM117" s="15"/>
      <c r="AN117" s="15"/>
      <c r="AO117" s="15"/>
      <c r="AP117" s="15"/>
    </row>
    <row r="118" spans="1:42" s="75" customFormat="1" ht="18" customHeight="1" x14ac:dyDescent="0.3">
      <c r="A118" s="73"/>
      <c r="B118" s="55" t="s">
        <v>26</v>
      </c>
      <c r="C118" s="74"/>
      <c r="D118" s="173">
        <v>135.5273943</v>
      </c>
      <c r="E118" s="174">
        <v>125.09333341999999</v>
      </c>
      <c r="F118" s="150">
        <v>-10.434060880000004</v>
      </c>
      <c r="G118" s="173">
        <v>33.881848574999999</v>
      </c>
      <c r="H118" s="174">
        <v>31.27333333</v>
      </c>
      <c r="I118" s="150">
        <v>-2.6085152449999995</v>
      </c>
      <c r="J118" s="173">
        <v>0</v>
      </c>
      <c r="K118" s="174">
        <v>0</v>
      </c>
      <c r="L118" s="150">
        <v>0</v>
      </c>
      <c r="M118" s="173">
        <v>0</v>
      </c>
      <c r="N118" s="174">
        <v>0</v>
      </c>
      <c r="O118" s="150">
        <v>0</v>
      </c>
      <c r="P118" s="173">
        <v>0</v>
      </c>
      <c r="Q118" s="174">
        <v>0</v>
      </c>
      <c r="R118" s="150">
        <v>0</v>
      </c>
      <c r="S118" s="173">
        <v>169.40924287499999</v>
      </c>
      <c r="T118" s="174">
        <v>156.36666674999998</v>
      </c>
      <c r="U118" s="150">
        <v>-13.042576125000011</v>
      </c>
      <c r="AA118" s="8">
        <f t="shared" si="7"/>
        <v>91</v>
      </c>
      <c r="AB118" s="6"/>
      <c r="AC118" s="6"/>
      <c r="AD118" s="6"/>
      <c r="AE118" s="6"/>
      <c r="AF118" s="6"/>
      <c r="AG118" s="6"/>
      <c r="AH118" s="6"/>
      <c r="AI118" s="6"/>
      <c r="AJ118" s="6"/>
      <c r="AK118" s="6"/>
      <c r="AL118" s="6"/>
      <c r="AM118" s="6"/>
      <c r="AN118" s="6"/>
      <c r="AO118" s="6"/>
      <c r="AP118" s="6"/>
    </row>
    <row r="119" spans="1:42" s="75" customFormat="1" ht="18" customHeight="1" x14ac:dyDescent="0.3">
      <c r="A119" s="73"/>
      <c r="B119" s="55" t="s">
        <v>27</v>
      </c>
      <c r="C119" s="74"/>
      <c r="D119" s="173">
        <v>0</v>
      </c>
      <c r="E119" s="174">
        <v>-223.33421965999997</v>
      </c>
      <c r="F119" s="150">
        <v>-223.33421965999997</v>
      </c>
      <c r="G119" s="173">
        <v>0</v>
      </c>
      <c r="H119" s="174">
        <v>-55.833554899999989</v>
      </c>
      <c r="I119" s="150">
        <v>-55.833554899999989</v>
      </c>
      <c r="J119" s="173">
        <v>0</v>
      </c>
      <c r="K119" s="174">
        <v>0</v>
      </c>
      <c r="L119" s="150">
        <v>0</v>
      </c>
      <c r="M119" s="173">
        <v>0</v>
      </c>
      <c r="N119" s="174">
        <v>0</v>
      </c>
      <c r="O119" s="150">
        <v>0</v>
      </c>
      <c r="P119" s="173">
        <v>0</v>
      </c>
      <c r="Q119" s="174">
        <v>0</v>
      </c>
      <c r="R119" s="150">
        <v>0</v>
      </c>
      <c r="S119" s="173">
        <v>0</v>
      </c>
      <c r="T119" s="174">
        <v>-279.16777455999994</v>
      </c>
      <c r="U119" s="150">
        <v>-279.16777455999994</v>
      </c>
      <c r="AA119" s="8">
        <f t="shared" si="7"/>
        <v>92</v>
      </c>
      <c r="AB119" s="6"/>
      <c r="AC119" s="6"/>
      <c r="AD119" s="6"/>
      <c r="AE119" s="6"/>
      <c r="AF119" s="6"/>
      <c r="AG119" s="6"/>
      <c r="AH119" s="6"/>
      <c r="AI119" s="6"/>
      <c r="AJ119" s="6"/>
      <c r="AK119" s="6"/>
      <c r="AL119" s="6"/>
      <c r="AM119" s="6"/>
      <c r="AN119" s="6"/>
      <c r="AO119" s="6"/>
      <c r="AP119" s="6"/>
    </row>
    <row r="120" spans="1:42" s="67" customFormat="1" ht="18" customHeight="1" x14ac:dyDescent="0.3">
      <c r="A120" s="65"/>
      <c r="B120" s="43"/>
      <c r="C120" s="66"/>
      <c r="D120" s="156">
        <v>556.55444729137525</v>
      </c>
      <c r="E120" s="157">
        <v>95.718024280000066</v>
      </c>
      <c r="F120" s="158">
        <v>-460.83642301137525</v>
      </c>
      <c r="G120" s="156">
        <v>104.91094932284381</v>
      </c>
      <c r="H120" s="157">
        <v>0.65582414000002132</v>
      </c>
      <c r="I120" s="158">
        <v>-104.25512518284378</v>
      </c>
      <c r="J120" s="156">
        <v>0</v>
      </c>
      <c r="K120" s="157">
        <v>0</v>
      </c>
      <c r="L120" s="158">
        <v>0</v>
      </c>
      <c r="M120" s="156">
        <v>0</v>
      </c>
      <c r="N120" s="157">
        <v>0</v>
      </c>
      <c r="O120" s="158">
        <v>0</v>
      </c>
      <c r="P120" s="156">
        <v>0</v>
      </c>
      <c r="Q120" s="157">
        <v>0</v>
      </c>
      <c r="R120" s="158">
        <v>0</v>
      </c>
      <c r="S120" s="156">
        <v>399.18802330710957</v>
      </c>
      <c r="T120" s="157">
        <v>94.734288050000089</v>
      </c>
      <c r="U120" s="158">
        <v>-304.45373525710943</v>
      </c>
      <c r="AA120" s="8">
        <f t="shared" si="7"/>
        <v>0</v>
      </c>
      <c r="AB120" s="6"/>
      <c r="AC120" s="6"/>
      <c r="AD120" s="6"/>
      <c r="AE120" s="6"/>
      <c r="AF120" s="6"/>
      <c r="AG120" s="6"/>
      <c r="AH120" s="6"/>
      <c r="AI120" s="6"/>
      <c r="AJ120" s="6"/>
      <c r="AK120" s="6"/>
      <c r="AL120" s="6"/>
      <c r="AM120" s="6"/>
      <c r="AN120" s="6"/>
      <c r="AO120" s="6"/>
      <c r="AP120" s="6"/>
    </row>
    <row r="121" spans="1:42" s="67" customFormat="1" ht="15" customHeight="1" x14ac:dyDescent="0.3">
      <c r="A121" s="65"/>
      <c r="B121" s="43"/>
      <c r="C121" s="66"/>
      <c r="D121" s="76"/>
      <c r="E121" s="77"/>
      <c r="F121" s="78"/>
      <c r="G121" s="76"/>
      <c r="H121" s="77"/>
      <c r="I121" s="78"/>
      <c r="J121" s="76"/>
      <c r="K121" s="77"/>
      <c r="L121" s="78"/>
      <c r="M121" s="76"/>
      <c r="N121" s="77"/>
      <c r="O121" s="78"/>
      <c r="P121" s="76"/>
      <c r="Q121" s="77"/>
      <c r="R121" s="78"/>
      <c r="S121" s="76"/>
      <c r="T121" s="77"/>
      <c r="U121" s="78"/>
      <c r="AA121" s="8">
        <f t="shared" si="7"/>
        <v>0</v>
      </c>
      <c r="AB121" s="6"/>
      <c r="AC121" s="6"/>
      <c r="AD121" s="6"/>
      <c r="AE121" s="6"/>
      <c r="AF121" s="6"/>
      <c r="AG121" s="6"/>
      <c r="AH121" s="6"/>
      <c r="AI121" s="6"/>
      <c r="AJ121" s="6"/>
      <c r="AK121" s="6"/>
      <c r="AL121" s="6"/>
      <c r="AM121" s="6"/>
      <c r="AN121" s="6"/>
      <c r="AO121" s="6"/>
      <c r="AP121" s="6"/>
    </row>
    <row r="122" spans="1:42" s="67" customFormat="1" ht="18" customHeight="1" x14ac:dyDescent="0.3">
      <c r="A122" s="65"/>
      <c r="B122" s="41" t="s">
        <v>28</v>
      </c>
      <c r="C122" s="66"/>
      <c r="D122" s="65"/>
      <c r="E122" s="68"/>
      <c r="F122" s="69"/>
      <c r="G122" s="65"/>
      <c r="H122" s="68"/>
      <c r="I122" s="69"/>
      <c r="J122" s="65"/>
      <c r="K122" s="68"/>
      <c r="L122" s="69"/>
      <c r="M122" s="65"/>
      <c r="N122" s="68"/>
      <c r="O122" s="69"/>
      <c r="P122" s="65"/>
      <c r="Q122" s="68"/>
      <c r="R122" s="69"/>
      <c r="S122" s="65"/>
      <c r="T122" s="68"/>
      <c r="U122" s="69"/>
      <c r="AA122" s="8">
        <f t="shared" si="7"/>
        <v>0</v>
      </c>
      <c r="AB122" s="6"/>
      <c r="AC122" s="6"/>
      <c r="AD122" s="6"/>
      <c r="AE122" s="6"/>
      <c r="AF122" s="6"/>
      <c r="AG122" s="6"/>
      <c r="AH122" s="6"/>
      <c r="AI122" s="6"/>
      <c r="AJ122" s="6"/>
      <c r="AK122" s="6"/>
      <c r="AL122" s="6"/>
      <c r="AM122" s="6"/>
      <c r="AN122" s="6"/>
      <c r="AO122" s="6"/>
      <c r="AP122" s="6"/>
    </row>
    <row r="123" spans="1:42" s="67" customFormat="1" ht="18" customHeight="1" x14ac:dyDescent="0.3">
      <c r="A123" s="65"/>
      <c r="B123" s="53" t="s">
        <v>29</v>
      </c>
      <c r="C123" s="66"/>
      <c r="D123" s="143">
        <v>66.224919996866362</v>
      </c>
      <c r="E123" s="144">
        <v>71.147989839999994</v>
      </c>
      <c r="F123" s="145">
        <v>4.9230698431336322</v>
      </c>
      <c r="G123" s="143">
        <v>12.252559553606776</v>
      </c>
      <c r="H123" s="144">
        <v>13.163428400000001</v>
      </c>
      <c r="I123" s="145">
        <v>0.91086884639322463</v>
      </c>
      <c r="J123" s="143">
        <v>0.23679644952685441</v>
      </c>
      <c r="K123" s="144">
        <v>0.25440675999999995</v>
      </c>
      <c r="L123" s="145">
        <v>1.7610310473145541E-2</v>
      </c>
      <c r="M123" s="143">
        <v>0</v>
      </c>
      <c r="N123" s="144">
        <v>0</v>
      </c>
      <c r="O123" s="145">
        <v>0</v>
      </c>
      <c r="P123" s="143">
        <v>0</v>
      </c>
      <c r="Q123" s="144">
        <v>0</v>
      </c>
      <c r="R123" s="145">
        <v>0</v>
      </c>
      <c r="S123" s="143">
        <v>78.714275999999998</v>
      </c>
      <c r="T123" s="144">
        <v>84.56582499999999</v>
      </c>
      <c r="U123" s="145">
        <v>5.8515489999999915</v>
      </c>
      <c r="AA123" s="8">
        <f t="shared" si="7"/>
        <v>95</v>
      </c>
      <c r="AB123" s="6"/>
      <c r="AC123" s="6"/>
      <c r="AD123" s="6"/>
      <c r="AE123" s="6"/>
      <c r="AF123" s="6"/>
      <c r="AG123" s="6"/>
      <c r="AH123" s="6"/>
      <c r="AI123" s="6"/>
      <c r="AJ123" s="6"/>
      <c r="AK123" s="6"/>
      <c r="AL123" s="6"/>
      <c r="AM123" s="6"/>
      <c r="AN123" s="6"/>
      <c r="AO123" s="6"/>
      <c r="AP123" s="6"/>
    </row>
    <row r="124" spans="1:42" s="67" customFormat="1" ht="18" customHeight="1" x14ac:dyDescent="0.3">
      <c r="A124" s="65"/>
      <c r="B124" s="53" t="s">
        <v>30</v>
      </c>
      <c r="C124" s="66"/>
      <c r="D124" s="151"/>
      <c r="E124" s="152"/>
      <c r="F124" s="153">
        <v>0</v>
      </c>
      <c r="G124" s="151"/>
      <c r="H124" s="152"/>
      <c r="I124" s="153">
        <v>0</v>
      </c>
      <c r="J124" s="151"/>
      <c r="K124" s="152"/>
      <c r="L124" s="153">
        <v>0</v>
      </c>
      <c r="M124" s="151"/>
      <c r="N124" s="152"/>
      <c r="O124" s="153">
        <v>0</v>
      </c>
      <c r="P124" s="151"/>
      <c r="Q124" s="152"/>
      <c r="R124" s="153">
        <v>0</v>
      </c>
      <c r="S124" s="151"/>
      <c r="T124" s="152"/>
      <c r="U124" s="153"/>
      <c r="AA124" s="8">
        <f t="shared" si="7"/>
        <v>0</v>
      </c>
      <c r="AB124" s="6"/>
      <c r="AC124" s="6"/>
      <c r="AD124" s="6"/>
      <c r="AE124" s="6"/>
      <c r="AF124" s="6"/>
      <c r="AG124" s="6"/>
      <c r="AH124" s="6"/>
      <c r="AI124" s="6"/>
      <c r="AJ124" s="6"/>
      <c r="AK124" s="6"/>
      <c r="AL124" s="6"/>
      <c r="AM124" s="6"/>
      <c r="AN124" s="6"/>
      <c r="AO124" s="6"/>
      <c r="AP124" s="6"/>
    </row>
    <row r="125" spans="1:42" s="67" customFormat="1" ht="18" customHeight="1" x14ac:dyDescent="0.3">
      <c r="A125" s="65"/>
      <c r="B125" s="192" t="s">
        <v>99</v>
      </c>
      <c r="C125" s="193"/>
      <c r="D125" s="154">
        <v>26.698253114066368</v>
      </c>
      <c r="E125" s="155">
        <v>0</v>
      </c>
      <c r="F125" s="194">
        <v>-26.698253114066368</v>
      </c>
      <c r="G125" s="154">
        <v>0</v>
      </c>
      <c r="H125" s="155">
        <v>0</v>
      </c>
      <c r="I125" s="194">
        <v>0</v>
      </c>
      <c r="J125" s="154">
        <v>0</v>
      </c>
      <c r="K125" s="155">
        <v>0</v>
      </c>
      <c r="L125" s="194">
        <v>0</v>
      </c>
      <c r="M125" s="154">
        <v>0</v>
      </c>
      <c r="N125" s="155">
        <v>0</v>
      </c>
      <c r="O125" s="194">
        <v>0</v>
      </c>
      <c r="P125" s="154">
        <v>0</v>
      </c>
      <c r="Q125" s="155">
        <v>0</v>
      </c>
      <c r="R125" s="194">
        <v>0</v>
      </c>
      <c r="S125" s="154">
        <v>26.698253114066368</v>
      </c>
      <c r="T125" s="155">
        <v>0</v>
      </c>
      <c r="U125" s="194">
        <v>-26.698253114066368</v>
      </c>
      <c r="AA125" s="8">
        <f t="shared" si="7"/>
        <v>96</v>
      </c>
      <c r="AB125" s="6"/>
      <c r="AC125" s="6"/>
      <c r="AD125" s="6"/>
      <c r="AE125" s="6"/>
      <c r="AF125" s="6"/>
      <c r="AG125" s="6"/>
      <c r="AH125" s="6"/>
      <c r="AI125" s="6"/>
      <c r="AJ125" s="6"/>
      <c r="AK125" s="6"/>
      <c r="AL125" s="6"/>
      <c r="AM125" s="6"/>
      <c r="AN125" s="6"/>
      <c r="AO125" s="6"/>
      <c r="AP125" s="6"/>
    </row>
    <row r="126" spans="1:42" s="67" customFormat="1" ht="18" customHeight="1" x14ac:dyDescent="0.3">
      <c r="A126" s="65"/>
      <c r="B126" s="192" t="s">
        <v>98</v>
      </c>
      <c r="C126" s="193"/>
      <c r="D126" s="154">
        <v>0</v>
      </c>
      <c r="E126" s="155">
        <v>0</v>
      </c>
      <c r="F126" s="194">
        <v>0</v>
      </c>
      <c r="G126" s="154">
        <v>0</v>
      </c>
      <c r="H126" s="155">
        <v>0</v>
      </c>
      <c r="I126" s="194">
        <v>0</v>
      </c>
      <c r="J126" s="154">
        <v>0</v>
      </c>
      <c r="K126" s="155">
        <v>0</v>
      </c>
      <c r="L126" s="194">
        <v>0</v>
      </c>
      <c r="M126" s="154">
        <v>0</v>
      </c>
      <c r="N126" s="155">
        <v>0</v>
      </c>
      <c r="O126" s="194">
        <v>0</v>
      </c>
      <c r="P126" s="154">
        <v>0</v>
      </c>
      <c r="Q126" s="155">
        <v>0</v>
      </c>
      <c r="R126" s="194">
        <v>0</v>
      </c>
      <c r="S126" s="154">
        <v>0</v>
      </c>
      <c r="T126" s="155">
        <v>0</v>
      </c>
      <c r="U126" s="194">
        <v>0</v>
      </c>
      <c r="AA126" s="8">
        <f t="shared" si="7"/>
        <v>97</v>
      </c>
      <c r="AB126" s="6"/>
      <c r="AC126" s="6"/>
      <c r="AD126" s="6"/>
      <c r="AE126" s="6"/>
      <c r="AF126" s="6"/>
      <c r="AG126" s="6"/>
      <c r="AH126" s="6"/>
      <c r="AI126" s="6"/>
      <c r="AJ126" s="6"/>
      <c r="AK126" s="6"/>
      <c r="AL126" s="6"/>
      <c r="AM126" s="6"/>
      <c r="AN126" s="6"/>
      <c r="AO126" s="6"/>
      <c r="AP126" s="6"/>
    </row>
    <row r="127" spans="1:42" s="67" customFormat="1" ht="18" customHeight="1" x14ac:dyDescent="0.3">
      <c r="A127" s="65"/>
      <c r="B127" s="192" t="s">
        <v>97</v>
      </c>
      <c r="C127" s="193"/>
      <c r="D127" s="154">
        <v>0</v>
      </c>
      <c r="E127" s="155">
        <v>0</v>
      </c>
      <c r="F127" s="194">
        <v>0</v>
      </c>
      <c r="G127" s="154">
        <v>1.25219571456</v>
      </c>
      <c r="H127" s="155">
        <v>1.2165256</v>
      </c>
      <c r="I127" s="194">
        <v>-3.5670114560000021E-2</v>
      </c>
      <c r="J127" s="154">
        <v>0</v>
      </c>
      <c r="K127" s="155">
        <v>0</v>
      </c>
      <c r="L127" s="194">
        <v>0</v>
      </c>
      <c r="M127" s="154">
        <v>0</v>
      </c>
      <c r="N127" s="155">
        <v>0</v>
      </c>
      <c r="O127" s="194">
        <v>0</v>
      </c>
      <c r="P127" s="154">
        <v>0</v>
      </c>
      <c r="Q127" s="155">
        <v>0</v>
      </c>
      <c r="R127" s="194">
        <v>0</v>
      </c>
      <c r="S127" s="154">
        <v>1.25219571456</v>
      </c>
      <c r="T127" s="155">
        <v>1.2165256</v>
      </c>
      <c r="U127" s="194">
        <v>-3.5670114560000021E-2</v>
      </c>
      <c r="AA127" s="8">
        <f t="shared" si="7"/>
        <v>98</v>
      </c>
      <c r="AB127" s="6"/>
      <c r="AC127" s="6"/>
      <c r="AD127" s="6"/>
      <c r="AE127" s="6"/>
      <c r="AF127" s="6"/>
      <c r="AG127" s="6"/>
      <c r="AH127" s="6"/>
      <c r="AI127" s="6"/>
      <c r="AJ127" s="6"/>
      <c r="AK127" s="6"/>
      <c r="AL127" s="6"/>
      <c r="AM127" s="6"/>
      <c r="AN127" s="6"/>
      <c r="AO127" s="6"/>
      <c r="AP127" s="6"/>
    </row>
    <row r="128" spans="1:42" s="67" customFormat="1" ht="18" customHeight="1" x14ac:dyDescent="0.3">
      <c r="A128" s="65"/>
      <c r="B128" s="192" t="s">
        <v>96</v>
      </c>
      <c r="C128" s="193"/>
      <c r="D128" s="154">
        <v>0</v>
      </c>
      <c r="E128" s="155">
        <v>0</v>
      </c>
      <c r="F128" s="194">
        <v>0</v>
      </c>
      <c r="G128" s="154">
        <v>0</v>
      </c>
      <c r="H128" s="155">
        <v>0</v>
      </c>
      <c r="I128" s="194">
        <v>0</v>
      </c>
      <c r="J128" s="154">
        <v>9.5463332326854416E-2</v>
      </c>
      <c r="K128" s="155">
        <v>0</v>
      </c>
      <c r="L128" s="194">
        <v>-9.5463332326854416E-2</v>
      </c>
      <c r="M128" s="154">
        <v>0</v>
      </c>
      <c r="N128" s="155">
        <v>0</v>
      </c>
      <c r="O128" s="194">
        <v>0</v>
      </c>
      <c r="P128" s="154">
        <v>0</v>
      </c>
      <c r="Q128" s="155">
        <v>0</v>
      </c>
      <c r="R128" s="194">
        <v>0</v>
      </c>
      <c r="S128" s="154">
        <v>9.5463332326854416E-2</v>
      </c>
      <c r="T128" s="155">
        <v>0</v>
      </c>
      <c r="U128" s="194">
        <v>-9.5463332326854416E-2</v>
      </c>
      <c r="AA128" s="8">
        <f t="shared" si="7"/>
        <v>106</v>
      </c>
      <c r="AB128" s="6"/>
      <c r="AC128" s="6"/>
      <c r="AD128" s="6"/>
      <c r="AE128" s="6"/>
      <c r="AF128" s="6"/>
      <c r="AG128" s="6"/>
      <c r="AH128" s="6"/>
      <c r="AI128" s="6"/>
      <c r="AJ128" s="6"/>
      <c r="AK128" s="6"/>
      <c r="AL128" s="6"/>
      <c r="AM128" s="6"/>
      <c r="AN128" s="6"/>
      <c r="AO128" s="6"/>
      <c r="AP128" s="6"/>
    </row>
    <row r="129" spans="1:42" s="67" customFormat="1" ht="18" customHeight="1" x14ac:dyDescent="0.3">
      <c r="A129" s="65"/>
      <c r="B129" s="43" t="s">
        <v>31</v>
      </c>
      <c r="C129" s="66"/>
      <c r="D129" s="143">
        <v>26.698253114066368</v>
      </c>
      <c r="E129" s="144">
        <v>0</v>
      </c>
      <c r="F129" s="145">
        <v>-26.698253114066368</v>
      </c>
      <c r="G129" s="143">
        <v>1.25219571456</v>
      </c>
      <c r="H129" s="144">
        <v>1.2165256</v>
      </c>
      <c r="I129" s="145">
        <v>-3.5670114560000021E-2</v>
      </c>
      <c r="J129" s="143">
        <v>9.5463332326854416E-2</v>
      </c>
      <c r="K129" s="144">
        <v>0</v>
      </c>
      <c r="L129" s="145">
        <v>-9.5463332326854416E-2</v>
      </c>
      <c r="M129" s="143">
        <v>0</v>
      </c>
      <c r="N129" s="144">
        <v>0</v>
      </c>
      <c r="O129" s="145">
        <v>0</v>
      </c>
      <c r="P129" s="143">
        <v>0</v>
      </c>
      <c r="Q129" s="144">
        <v>0</v>
      </c>
      <c r="R129" s="145">
        <v>0</v>
      </c>
      <c r="S129" s="143">
        <v>28.045912160953222</v>
      </c>
      <c r="T129" s="144">
        <v>1.2165256</v>
      </c>
      <c r="U129" s="145">
        <v>-26.829386560953221</v>
      </c>
      <c r="AA129" s="8">
        <f t="shared" si="7"/>
        <v>0</v>
      </c>
      <c r="AB129" s="6"/>
      <c r="AC129" s="6"/>
      <c r="AD129" s="6"/>
      <c r="AE129" s="6"/>
      <c r="AF129" s="6"/>
      <c r="AG129" s="6"/>
      <c r="AH129" s="6"/>
      <c r="AI129" s="6"/>
      <c r="AJ129" s="6"/>
      <c r="AK129" s="6"/>
      <c r="AL129" s="6"/>
      <c r="AM129" s="6"/>
      <c r="AN129" s="6"/>
      <c r="AO129" s="6"/>
      <c r="AP129" s="6"/>
    </row>
    <row r="130" spans="1:42" s="67" customFormat="1" ht="18" customHeight="1" x14ac:dyDescent="0.3">
      <c r="A130" s="65"/>
      <c r="B130" s="43" t="s">
        <v>32</v>
      </c>
      <c r="C130" s="66"/>
      <c r="D130" s="143">
        <v>0</v>
      </c>
      <c r="E130" s="144">
        <v>0</v>
      </c>
      <c r="F130" s="145">
        <v>0</v>
      </c>
      <c r="G130" s="143">
        <v>7.7479609838399996</v>
      </c>
      <c r="H130" s="144">
        <v>4.6334999999999997</v>
      </c>
      <c r="I130" s="145">
        <v>-3.1144609838399999</v>
      </c>
      <c r="J130" s="143">
        <v>0</v>
      </c>
      <c r="K130" s="144">
        <v>0</v>
      </c>
      <c r="L130" s="145">
        <v>0</v>
      </c>
      <c r="M130" s="143">
        <v>0</v>
      </c>
      <c r="N130" s="144">
        <v>0</v>
      </c>
      <c r="O130" s="145">
        <v>0</v>
      </c>
      <c r="P130" s="143">
        <v>0</v>
      </c>
      <c r="Q130" s="144">
        <v>0</v>
      </c>
      <c r="R130" s="145">
        <v>0</v>
      </c>
      <c r="S130" s="143">
        <v>7.7479609838399996</v>
      </c>
      <c r="T130" s="144">
        <v>4.6334999999999997</v>
      </c>
      <c r="U130" s="145">
        <v>-3.1144609838399999</v>
      </c>
      <c r="AA130" s="8">
        <f t="shared" si="7"/>
        <v>99</v>
      </c>
      <c r="AB130" s="6"/>
      <c r="AC130" s="6"/>
      <c r="AD130" s="6"/>
      <c r="AE130" s="6"/>
      <c r="AF130" s="6"/>
      <c r="AG130" s="6"/>
      <c r="AH130" s="6"/>
      <c r="AI130" s="6"/>
      <c r="AJ130" s="6"/>
      <c r="AK130" s="6"/>
      <c r="AL130" s="6"/>
      <c r="AM130" s="6"/>
      <c r="AN130" s="6"/>
      <c r="AO130" s="6"/>
      <c r="AP130" s="6"/>
    </row>
    <row r="131" spans="1:42" s="67" customFormat="1" ht="18" customHeight="1" x14ac:dyDescent="0.3">
      <c r="A131" s="65"/>
      <c r="B131" s="43" t="s">
        <v>33</v>
      </c>
      <c r="C131" s="66"/>
      <c r="D131" s="143">
        <v>0</v>
      </c>
      <c r="E131" s="144">
        <v>0</v>
      </c>
      <c r="F131" s="145">
        <v>0</v>
      </c>
      <c r="G131" s="143">
        <v>5.0283484162800001</v>
      </c>
      <c r="H131" s="144">
        <v>4.1346910000000001</v>
      </c>
      <c r="I131" s="145">
        <v>-0.89365741627999995</v>
      </c>
      <c r="J131" s="143">
        <v>0</v>
      </c>
      <c r="K131" s="144">
        <v>0</v>
      </c>
      <c r="L131" s="145">
        <v>0</v>
      </c>
      <c r="M131" s="143">
        <v>0</v>
      </c>
      <c r="N131" s="144">
        <v>0</v>
      </c>
      <c r="O131" s="145">
        <v>0</v>
      </c>
      <c r="P131" s="143">
        <v>0</v>
      </c>
      <c r="Q131" s="144">
        <v>0</v>
      </c>
      <c r="R131" s="145">
        <v>0</v>
      </c>
      <c r="S131" s="143">
        <v>5.0283484162800001</v>
      </c>
      <c r="T131" s="144">
        <v>4.1346910000000001</v>
      </c>
      <c r="U131" s="145">
        <v>-0.89365741627999995</v>
      </c>
      <c r="AA131" s="8">
        <f t="shared" si="7"/>
        <v>100</v>
      </c>
      <c r="AB131" s="6"/>
      <c r="AC131" s="6"/>
      <c r="AD131" s="6"/>
      <c r="AE131" s="6"/>
      <c r="AF131" s="6"/>
      <c r="AG131" s="6"/>
      <c r="AH131" s="6"/>
      <c r="AI131" s="6"/>
      <c r="AJ131" s="6"/>
      <c r="AK131" s="6"/>
      <c r="AL131" s="6"/>
      <c r="AM131" s="6"/>
      <c r="AN131" s="6"/>
      <c r="AO131" s="6"/>
      <c r="AP131" s="6"/>
    </row>
    <row r="132" spans="1:42" s="67" customFormat="1" ht="18" customHeight="1" x14ac:dyDescent="0.3">
      <c r="A132" s="65"/>
      <c r="B132" s="43" t="s">
        <v>34</v>
      </c>
      <c r="C132" s="66"/>
      <c r="D132" s="143">
        <v>0</v>
      </c>
      <c r="E132" s="144">
        <v>0</v>
      </c>
      <c r="F132" s="145">
        <v>0</v>
      </c>
      <c r="G132" s="143">
        <v>4.9109550680399998</v>
      </c>
      <c r="H132" s="144">
        <v>0</v>
      </c>
      <c r="I132" s="145">
        <v>-4.9109550680399998</v>
      </c>
      <c r="J132" s="143">
        <v>0</v>
      </c>
      <c r="K132" s="144">
        <v>0</v>
      </c>
      <c r="L132" s="145">
        <v>0</v>
      </c>
      <c r="M132" s="143">
        <v>0</v>
      </c>
      <c r="N132" s="144">
        <v>0</v>
      </c>
      <c r="O132" s="145">
        <v>0</v>
      </c>
      <c r="P132" s="143">
        <v>0</v>
      </c>
      <c r="Q132" s="144">
        <v>0</v>
      </c>
      <c r="R132" s="145">
        <v>0</v>
      </c>
      <c r="S132" s="143">
        <v>4.9109550680399998</v>
      </c>
      <c r="T132" s="144">
        <v>0</v>
      </c>
      <c r="U132" s="145">
        <v>-4.9109550680399998</v>
      </c>
      <c r="AA132" s="8">
        <f t="shared" si="7"/>
        <v>101</v>
      </c>
      <c r="AB132" s="6"/>
      <c r="AC132" s="6"/>
      <c r="AD132" s="6"/>
      <c r="AE132" s="6"/>
      <c r="AF132" s="6"/>
      <c r="AG132" s="6"/>
      <c r="AH132" s="6"/>
      <c r="AI132" s="6"/>
      <c r="AJ132" s="6"/>
      <c r="AK132" s="6"/>
      <c r="AL132" s="6"/>
      <c r="AM132" s="6"/>
      <c r="AN132" s="6"/>
      <c r="AO132" s="6"/>
      <c r="AP132" s="6"/>
    </row>
    <row r="133" spans="1:42" s="67" customFormat="1" ht="18" customHeight="1" x14ac:dyDescent="0.3">
      <c r="A133" s="65"/>
      <c r="B133" s="43" t="s">
        <v>35</v>
      </c>
      <c r="C133" s="66"/>
      <c r="D133" s="143">
        <v>0</v>
      </c>
      <c r="E133" s="144">
        <v>0</v>
      </c>
      <c r="F133" s="145">
        <v>0</v>
      </c>
      <c r="G133" s="143">
        <v>0.25435225451999999</v>
      </c>
      <c r="H133" s="144">
        <v>0.1711242</v>
      </c>
      <c r="I133" s="145">
        <v>-8.3228054519999983E-2</v>
      </c>
      <c r="J133" s="143">
        <v>0</v>
      </c>
      <c r="K133" s="144">
        <v>0</v>
      </c>
      <c r="L133" s="145">
        <v>0</v>
      </c>
      <c r="M133" s="143">
        <v>0</v>
      </c>
      <c r="N133" s="144">
        <v>0</v>
      </c>
      <c r="O133" s="145">
        <v>0</v>
      </c>
      <c r="P133" s="143">
        <v>0</v>
      </c>
      <c r="Q133" s="144">
        <v>0</v>
      </c>
      <c r="R133" s="145">
        <v>0</v>
      </c>
      <c r="S133" s="143">
        <v>0.25435225451999999</v>
      </c>
      <c r="T133" s="144">
        <v>0.1711242</v>
      </c>
      <c r="U133" s="145">
        <v>-8.3228054519999983E-2</v>
      </c>
      <c r="AA133" s="8">
        <f t="shared" si="7"/>
        <v>102</v>
      </c>
      <c r="AB133" s="15"/>
      <c r="AC133" s="15"/>
      <c r="AD133" s="15"/>
      <c r="AE133" s="15"/>
      <c r="AF133" s="15"/>
      <c r="AG133" s="15"/>
      <c r="AH133" s="15"/>
      <c r="AI133" s="15"/>
      <c r="AJ133" s="15"/>
      <c r="AK133" s="15"/>
      <c r="AL133" s="15"/>
      <c r="AM133" s="15"/>
      <c r="AN133" s="15"/>
      <c r="AO133" s="15"/>
      <c r="AP133" s="15"/>
    </row>
    <row r="134" spans="1:42" s="67" customFormat="1" ht="18" customHeight="1" x14ac:dyDescent="0.3">
      <c r="A134" s="65"/>
      <c r="B134" s="43" t="s">
        <v>36</v>
      </c>
      <c r="C134" s="66"/>
      <c r="D134" s="143">
        <v>0</v>
      </c>
      <c r="E134" s="144">
        <v>0</v>
      </c>
      <c r="F134" s="145">
        <v>0</v>
      </c>
      <c r="G134" s="143">
        <v>0.25435225451999999</v>
      </c>
      <c r="H134" s="144">
        <v>0.24721139999999997</v>
      </c>
      <c r="I134" s="145">
        <v>-7.1408545200000173E-3</v>
      </c>
      <c r="J134" s="143">
        <v>0</v>
      </c>
      <c r="K134" s="144">
        <v>0</v>
      </c>
      <c r="L134" s="145">
        <v>0</v>
      </c>
      <c r="M134" s="143">
        <v>0</v>
      </c>
      <c r="N134" s="144">
        <v>0</v>
      </c>
      <c r="O134" s="145">
        <v>0</v>
      </c>
      <c r="P134" s="143">
        <v>0</v>
      </c>
      <c r="Q134" s="144">
        <v>0</v>
      </c>
      <c r="R134" s="145">
        <v>0</v>
      </c>
      <c r="S134" s="143">
        <v>0.25435225451999999</v>
      </c>
      <c r="T134" s="144">
        <v>0.24721139999999997</v>
      </c>
      <c r="U134" s="145">
        <v>-7.1408545200000173E-3</v>
      </c>
      <c r="AA134" s="8">
        <f t="shared" si="7"/>
        <v>103</v>
      </c>
      <c r="AB134" s="15"/>
      <c r="AC134" s="15"/>
      <c r="AD134" s="15"/>
      <c r="AE134" s="15"/>
      <c r="AF134" s="15"/>
      <c r="AG134" s="15"/>
      <c r="AH134" s="15"/>
      <c r="AI134" s="15"/>
      <c r="AJ134" s="15"/>
      <c r="AK134" s="15"/>
      <c r="AL134" s="15"/>
      <c r="AM134" s="15"/>
      <c r="AN134" s="15"/>
      <c r="AO134" s="15"/>
      <c r="AP134" s="15"/>
    </row>
    <row r="135" spans="1:42" s="67" customFormat="1" ht="18" customHeight="1" x14ac:dyDescent="0.3">
      <c r="A135" s="65"/>
      <c r="B135" s="43" t="s">
        <v>37</v>
      </c>
      <c r="C135" s="66"/>
      <c r="D135" s="143">
        <v>0</v>
      </c>
      <c r="E135" s="144">
        <v>0</v>
      </c>
      <c r="F135" s="145">
        <v>0</v>
      </c>
      <c r="G135" s="143">
        <v>9.7827790199999987E-2</v>
      </c>
      <c r="H135" s="144">
        <v>7.2776740000000006E-2</v>
      </c>
      <c r="I135" s="145">
        <v>-2.505105019999998E-2</v>
      </c>
      <c r="J135" s="143">
        <v>0</v>
      </c>
      <c r="K135" s="144">
        <v>0</v>
      </c>
      <c r="L135" s="145">
        <v>0</v>
      </c>
      <c r="M135" s="143">
        <v>0</v>
      </c>
      <c r="N135" s="144">
        <v>0</v>
      </c>
      <c r="O135" s="145">
        <v>0</v>
      </c>
      <c r="P135" s="143">
        <v>0</v>
      </c>
      <c r="Q135" s="144">
        <v>0</v>
      </c>
      <c r="R135" s="145">
        <v>0</v>
      </c>
      <c r="S135" s="143">
        <v>9.7827790199999987E-2</v>
      </c>
      <c r="T135" s="144">
        <v>7.2776740000000006E-2</v>
      </c>
      <c r="U135" s="145">
        <v>-2.505105019999998E-2</v>
      </c>
      <c r="AA135" s="8">
        <f t="shared" si="7"/>
        <v>104</v>
      </c>
      <c r="AB135" s="15"/>
      <c r="AC135" s="15"/>
      <c r="AD135" s="15"/>
      <c r="AE135" s="15"/>
      <c r="AF135" s="15"/>
      <c r="AG135" s="15"/>
      <c r="AH135" s="15"/>
      <c r="AI135" s="15"/>
      <c r="AJ135" s="15"/>
      <c r="AK135" s="15"/>
      <c r="AL135" s="15"/>
      <c r="AM135" s="15"/>
      <c r="AN135" s="15"/>
      <c r="AO135" s="15"/>
      <c r="AP135" s="15"/>
    </row>
    <row r="136" spans="1:42" s="67" customFormat="1" ht="18" customHeight="1" x14ac:dyDescent="0.3">
      <c r="A136" s="65"/>
      <c r="B136" s="43" t="s">
        <v>38</v>
      </c>
      <c r="C136" s="66"/>
      <c r="D136" s="143">
        <v>0</v>
      </c>
      <c r="E136" s="144">
        <v>0</v>
      </c>
      <c r="F136" s="145">
        <v>0</v>
      </c>
      <c r="G136" s="143">
        <v>1.956555804E-2</v>
      </c>
      <c r="H136" s="144">
        <v>1.84508E-2</v>
      </c>
      <c r="I136" s="145">
        <v>-1.1147580400000003E-3</v>
      </c>
      <c r="J136" s="143">
        <v>0</v>
      </c>
      <c r="K136" s="144">
        <v>0</v>
      </c>
      <c r="L136" s="145">
        <v>0</v>
      </c>
      <c r="M136" s="143">
        <v>0</v>
      </c>
      <c r="N136" s="144">
        <v>0</v>
      </c>
      <c r="O136" s="145">
        <v>0</v>
      </c>
      <c r="P136" s="143">
        <v>0</v>
      </c>
      <c r="Q136" s="144">
        <v>0</v>
      </c>
      <c r="R136" s="145">
        <v>0</v>
      </c>
      <c r="S136" s="143">
        <v>1.956555804E-2</v>
      </c>
      <c r="T136" s="144">
        <v>1.84508E-2</v>
      </c>
      <c r="U136" s="145">
        <v>-1.1147580400000003E-3</v>
      </c>
      <c r="AA136" s="8">
        <f t="shared" si="7"/>
        <v>105</v>
      </c>
      <c r="AB136" s="6"/>
      <c r="AC136" s="6"/>
      <c r="AD136" s="6"/>
      <c r="AE136" s="6"/>
      <c r="AF136" s="6"/>
      <c r="AG136" s="6"/>
      <c r="AH136" s="6"/>
      <c r="AI136" s="6"/>
      <c r="AJ136" s="6"/>
      <c r="AK136" s="6"/>
      <c r="AL136" s="6"/>
      <c r="AM136" s="6"/>
      <c r="AN136" s="6"/>
      <c r="AO136" s="6"/>
      <c r="AP136" s="6"/>
    </row>
    <row r="137" spans="1:42" s="67" customFormat="1" ht="18" customHeight="1" x14ac:dyDescent="0.3">
      <c r="A137" s="65"/>
      <c r="B137" s="53" t="s">
        <v>39</v>
      </c>
      <c r="C137" s="66"/>
      <c r="D137" s="143">
        <v>0</v>
      </c>
      <c r="E137" s="144">
        <v>0</v>
      </c>
      <c r="F137" s="145">
        <v>0</v>
      </c>
      <c r="G137" s="143">
        <v>2.2372934873156697E-2</v>
      </c>
      <c r="H137" s="144">
        <v>0</v>
      </c>
      <c r="I137" s="145">
        <v>-2.2372934873156697E-2</v>
      </c>
      <c r="J137" s="143">
        <v>0</v>
      </c>
      <c r="K137" s="144">
        <v>0</v>
      </c>
      <c r="L137" s="145">
        <v>0</v>
      </c>
      <c r="M137" s="143">
        <v>0</v>
      </c>
      <c r="N137" s="144">
        <v>0</v>
      </c>
      <c r="O137" s="145">
        <v>0</v>
      </c>
      <c r="P137" s="143">
        <v>0</v>
      </c>
      <c r="Q137" s="144">
        <v>0</v>
      </c>
      <c r="R137" s="145">
        <v>0</v>
      </c>
      <c r="S137" s="143">
        <v>2.2372934873156697E-2</v>
      </c>
      <c r="T137" s="144">
        <v>0</v>
      </c>
      <c r="U137" s="145">
        <v>-2.2372934873156697E-2</v>
      </c>
      <c r="AA137" s="8">
        <f t="shared" si="7"/>
        <v>108</v>
      </c>
      <c r="AB137" s="6"/>
      <c r="AC137" s="6"/>
      <c r="AD137" s="6"/>
      <c r="AE137" s="6"/>
      <c r="AF137" s="6"/>
      <c r="AG137" s="6"/>
      <c r="AH137" s="6"/>
      <c r="AI137" s="6"/>
      <c r="AJ137" s="6"/>
      <c r="AK137" s="6"/>
      <c r="AL137" s="6"/>
      <c r="AM137" s="6"/>
      <c r="AN137" s="6"/>
      <c r="AO137" s="6"/>
      <c r="AP137" s="6"/>
    </row>
    <row r="138" spans="1:42" s="67" customFormat="1" ht="18" customHeight="1" x14ac:dyDescent="0.3">
      <c r="A138" s="65"/>
      <c r="B138" s="72"/>
      <c r="C138" s="66"/>
      <c r="D138" s="156">
        <v>92.923173110932737</v>
      </c>
      <c r="E138" s="157">
        <v>71.147989839999994</v>
      </c>
      <c r="F138" s="158">
        <v>-21.775183270932743</v>
      </c>
      <c r="G138" s="156">
        <v>31.840490528479933</v>
      </c>
      <c r="H138" s="157">
        <v>23.657708140000004</v>
      </c>
      <c r="I138" s="158">
        <v>-8.1827823884799287</v>
      </c>
      <c r="J138" s="156">
        <v>0.33225978185370886</v>
      </c>
      <c r="K138" s="157">
        <v>0.25440675999999995</v>
      </c>
      <c r="L138" s="158">
        <v>-7.7853021853708904E-2</v>
      </c>
      <c r="M138" s="156">
        <v>0</v>
      </c>
      <c r="N138" s="157">
        <v>0</v>
      </c>
      <c r="O138" s="158">
        <v>0</v>
      </c>
      <c r="P138" s="156">
        <v>0</v>
      </c>
      <c r="Q138" s="157">
        <v>0</v>
      </c>
      <c r="R138" s="158">
        <v>0</v>
      </c>
      <c r="S138" s="156">
        <v>125.09592342126638</v>
      </c>
      <c r="T138" s="157">
        <v>95.060104739999971</v>
      </c>
      <c r="U138" s="158">
        <v>-30.035818681266406</v>
      </c>
      <c r="AA138" s="8">
        <f t="shared" si="7"/>
        <v>0</v>
      </c>
      <c r="AB138" s="6"/>
      <c r="AC138" s="6"/>
      <c r="AD138" s="6"/>
      <c r="AE138" s="6"/>
      <c r="AF138" s="6"/>
      <c r="AG138" s="6"/>
      <c r="AH138" s="6"/>
      <c r="AI138" s="6"/>
      <c r="AJ138" s="6"/>
      <c r="AK138" s="6"/>
      <c r="AL138" s="6"/>
      <c r="AM138" s="6"/>
      <c r="AN138" s="6"/>
      <c r="AO138" s="6"/>
      <c r="AP138" s="6"/>
    </row>
    <row r="139" spans="1:42" s="67" customFormat="1" ht="15" customHeight="1" x14ac:dyDescent="0.3">
      <c r="A139" s="65"/>
      <c r="B139" s="72"/>
      <c r="C139" s="66"/>
      <c r="D139" s="159"/>
      <c r="E139" s="160"/>
      <c r="F139" s="161"/>
      <c r="G139" s="159"/>
      <c r="H139" s="160"/>
      <c r="I139" s="161"/>
      <c r="J139" s="159"/>
      <c r="K139" s="160"/>
      <c r="L139" s="161"/>
      <c r="M139" s="159"/>
      <c r="N139" s="160"/>
      <c r="O139" s="161"/>
      <c r="P139" s="159"/>
      <c r="Q139" s="160"/>
      <c r="R139" s="161"/>
      <c r="S139" s="159"/>
      <c r="T139" s="160"/>
      <c r="U139" s="161"/>
      <c r="AA139" s="8">
        <f t="shared" si="7"/>
        <v>0</v>
      </c>
      <c r="AB139" s="6"/>
      <c r="AC139" s="6"/>
      <c r="AD139" s="6"/>
      <c r="AE139" s="6"/>
      <c r="AF139" s="6"/>
      <c r="AG139" s="6"/>
      <c r="AH139" s="6"/>
      <c r="AI139" s="6"/>
      <c r="AJ139" s="6"/>
      <c r="AK139" s="6"/>
      <c r="AL139" s="6"/>
      <c r="AM139" s="6"/>
      <c r="AN139" s="6"/>
      <c r="AO139" s="6"/>
      <c r="AP139" s="6"/>
    </row>
    <row r="140" spans="1:42" s="67" customFormat="1" ht="18" customHeight="1" x14ac:dyDescent="0.3">
      <c r="A140" s="65"/>
      <c r="B140" s="41" t="s">
        <v>79</v>
      </c>
      <c r="C140" s="66"/>
      <c r="D140" s="156">
        <v>0</v>
      </c>
      <c r="E140" s="157">
        <v>0</v>
      </c>
      <c r="F140" s="158">
        <v>0</v>
      </c>
      <c r="G140" s="156">
        <v>0</v>
      </c>
      <c r="H140" s="157">
        <v>0</v>
      </c>
      <c r="I140" s="158">
        <v>0</v>
      </c>
      <c r="J140" s="156">
        <v>0</v>
      </c>
      <c r="K140" s="157">
        <v>0</v>
      </c>
      <c r="L140" s="158">
        <v>0</v>
      </c>
      <c r="M140" s="156">
        <v>0</v>
      </c>
      <c r="N140" s="157">
        <v>0</v>
      </c>
      <c r="O140" s="158">
        <v>0</v>
      </c>
      <c r="P140" s="156">
        <v>0</v>
      </c>
      <c r="Q140" s="157">
        <v>0</v>
      </c>
      <c r="R140" s="158">
        <v>0</v>
      </c>
      <c r="S140" s="156">
        <v>0</v>
      </c>
      <c r="T140" s="157">
        <v>0</v>
      </c>
      <c r="U140" s="158">
        <v>0</v>
      </c>
      <c r="AA140" s="8">
        <f t="shared" si="7"/>
        <v>125</v>
      </c>
      <c r="AB140" s="6"/>
      <c r="AC140" s="6"/>
      <c r="AD140" s="6"/>
      <c r="AE140" s="6"/>
      <c r="AF140" s="6"/>
      <c r="AG140" s="6"/>
      <c r="AH140" s="6"/>
      <c r="AI140" s="6"/>
      <c r="AJ140" s="6"/>
      <c r="AK140" s="6"/>
      <c r="AL140" s="6"/>
      <c r="AM140" s="6"/>
      <c r="AN140" s="6"/>
      <c r="AO140" s="6"/>
      <c r="AP140" s="6"/>
    </row>
    <row r="141" spans="1:42" s="67" customFormat="1" ht="15" customHeight="1" x14ac:dyDescent="0.3">
      <c r="A141" s="65"/>
      <c r="B141" s="72"/>
      <c r="C141" s="66"/>
      <c r="D141" s="159"/>
      <c r="E141" s="160"/>
      <c r="F141" s="161"/>
      <c r="G141" s="159"/>
      <c r="H141" s="160"/>
      <c r="I141" s="161"/>
      <c r="J141" s="159"/>
      <c r="K141" s="160"/>
      <c r="L141" s="161"/>
      <c r="M141" s="159"/>
      <c r="N141" s="160"/>
      <c r="O141" s="161"/>
      <c r="P141" s="159"/>
      <c r="Q141" s="160"/>
      <c r="R141" s="161"/>
      <c r="S141" s="159"/>
      <c r="T141" s="160"/>
      <c r="U141" s="161"/>
      <c r="AA141" s="8">
        <f t="shared" si="7"/>
        <v>0</v>
      </c>
      <c r="AB141" s="6"/>
      <c r="AC141" s="6"/>
      <c r="AD141" s="6"/>
      <c r="AE141" s="6"/>
      <c r="AF141" s="6"/>
      <c r="AG141" s="6"/>
      <c r="AH141" s="6"/>
      <c r="AI141" s="6"/>
      <c r="AJ141" s="6"/>
      <c r="AK141" s="6"/>
      <c r="AL141" s="6"/>
      <c r="AM141" s="6"/>
      <c r="AN141" s="6"/>
      <c r="AO141" s="6"/>
      <c r="AP141" s="6"/>
    </row>
    <row r="142" spans="1:42" s="67" customFormat="1" ht="18" customHeight="1" x14ac:dyDescent="0.3">
      <c r="A142" s="65"/>
      <c r="B142" s="90" t="s">
        <v>40</v>
      </c>
      <c r="C142" s="66"/>
      <c r="D142" s="165">
        <v>2062.9216575600967</v>
      </c>
      <c r="E142" s="166">
        <v>1792.8086890700001</v>
      </c>
      <c r="F142" s="167">
        <v>-270.11296849009659</v>
      </c>
      <c r="G142" s="165">
        <v>729.94322020133404</v>
      </c>
      <c r="H142" s="166">
        <v>715.0687959899999</v>
      </c>
      <c r="I142" s="167">
        <v>-14.874424211334144</v>
      </c>
      <c r="J142" s="165">
        <v>1.966677436335603</v>
      </c>
      <c r="K142" s="166">
        <v>2.1195381599999998</v>
      </c>
      <c r="L142" s="167">
        <v>0.15286072366439685</v>
      </c>
      <c r="M142" s="165">
        <v>0</v>
      </c>
      <c r="N142" s="166">
        <v>0</v>
      </c>
      <c r="O142" s="167">
        <v>0</v>
      </c>
      <c r="P142" s="165">
        <v>144.02179809148851</v>
      </c>
      <c r="Q142" s="166">
        <v>306.80372337</v>
      </c>
      <c r="R142" s="167">
        <v>162.78192527851149</v>
      </c>
      <c r="S142" s="165">
        <v>2676.5759799821449</v>
      </c>
      <c r="T142" s="166">
        <v>2815.1611862199998</v>
      </c>
      <c r="U142" s="167">
        <v>138.58520623785489</v>
      </c>
      <c r="AA142" s="8">
        <f t="shared" si="7"/>
        <v>0</v>
      </c>
      <c r="AB142" s="6"/>
      <c r="AC142" s="6"/>
      <c r="AD142" s="6"/>
      <c r="AE142" s="6"/>
      <c r="AF142" s="6"/>
      <c r="AG142" s="6"/>
      <c r="AH142" s="6"/>
      <c r="AI142" s="6"/>
      <c r="AJ142" s="6"/>
      <c r="AK142" s="6"/>
      <c r="AL142" s="6"/>
      <c r="AM142" s="6"/>
      <c r="AN142" s="6"/>
      <c r="AO142" s="6"/>
      <c r="AP142" s="6"/>
    </row>
    <row r="143" spans="1:42" s="67" customFormat="1" ht="15" customHeight="1" x14ac:dyDescent="0.3">
      <c r="A143" s="65"/>
      <c r="B143" s="72"/>
      <c r="C143" s="66"/>
      <c r="D143" s="65"/>
      <c r="E143" s="68"/>
      <c r="F143" s="69"/>
      <c r="G143" s="65"/>
      <c r="H143" s="68"/>
      <c r="I143" s="69"/>
      <c r="J143" s="65"/>
      <c r="K143" s="68"/>
      <c r="L143" s="69"/>
      <c r="M143" s="65"/>
      <c r="N143" s="68"/>
      <c r="O143" s="69"/>
      <c r="P143" s="65"/>
      <c r="Q143" s="68"/>
      <c r="R143" s="69"/>
      <c r="S143" s="65"/>
      <c r="T143" s="68"/>
      <c r="U143" s="69"/>
      <c r="AA143" s="8">
        <f t="shared" si="7"/>
        <v>0</v>
      </c>
      <c r="AB143" s="6"/>
      <c r="AC143" s="6"/>
      <c r="AD143" s="6"/>
      <c r="AE143" s="6"/>
      <c r="AF143" s="6"/>
      <c r="AG143" s="6"/>
      <c r="AH143" s="6"/>
      <c r="AI143" s="6"/>
      <c r="AJ143" s="6"/>
      <c r="AK143" s="6"/>
      <c r="AL143" s="6"/>
      <c r="AM143" s="6"/>
      <c r="AN143" s="6"/>
      <c r="AO143" s="6"/>
      <c r="AP143" s="6"/>
    </row>
    <row r="144" spans="1:42" s="67" customFormat="1" ht="18" customHeight="1" x14ac:dyDescent="0.3">
      <c r="A144" s="65"/>
      <c r="B144" s="41" t="s">
        <v>41</v>
      </c>
      <c r="C144" s="66"/>
      <c r="D144" s="65"/>
      <c r="E144" s="68"/>
      <c r="F144" s="69"/>
      <c r="G144" s="65"/>
      <c r="H144" s="68"/>
      <c r="I144" s="69"/>
      <c r="J144" s="65"/>
      <c r="K144" s="68"/>
      <c r="L144" s="69"/>
      <c r="M144" s="65"/>
      <c r="N144" s="68"/>
      <c r="O144" s="69"/>
      <c r="P144" s="65"/>
      <c r="Q144" s="68"/>
      <c r="R144" s="69"/>
      <c r="S144" s="65"/>
      <c r="T144" s="68"/>
      <c r="U144" s="69"/>
      <c r="AA144" s="8">
        <f t="shared" si="7"/>
        <v>0</v>
      </c>
      <c r="AB144" s="6"/>
      <c r="AC144" s="6"/>
      <c r="AD144" s="6"/>
      <c r="AE144" s="6"/>
      <c r="AF144" s="6"/>
      <c r="AG144" s="6"/>
      <c r="AH144" s="6"/>
      <c r="AI144" s="6"/>
      <c r="AJ144" s="6"/>
      <c r="AK144" s="6"/>
      <c r="AL144" s="6"/>
      <c r="AM144" s="6"/>
      <c r="AN144" s="6"/>
      <c r="AO144" s="6"/>
      <c r="AP144" s="6"/>
    </row>
    <row r="145" spans="1:42" s="67" customFormat="1" ht="18" customHeight="1" x14ac:dyDescent="0.3">
      <c r="A145" s="65"/>
      <c r="B145" s="91" t="s">
        <v>42</v>
      </c>
      <c r="C145" s="66"/>
      <c r="D145" s="146">
        <v>0</v>
      </c>
      <c r="E145" s="147">
        <v>0</v>
      </c>
      <c r="F145" s="145">
        <v>0</v>
      </c>
      <c r="G145" s="146">
        <v>0</v>
      </c>
      <c r="H145" s="147">
        <v>0</v>
      </c>
      <c r="I145" s="145">
        <v>0</v>
      </c>
      <c r="J145" s="146">
        <v>0</v>
      </c>
      <c r="K145" s="147">
        <v>0</v>
      </c>
      <c r="L145" s="145">
        <v>0</v>
      </c>
      <c r="M145" s="146">
        <v>305.54974286330207</v>
      </c>
      <c r="N145" s="147">
        <v>217.19763526</v>
      </c>
      <c r="O145" s="145">
        <v>-88.352107603302073</v>
      </c>
      <c r="P145" s="146">
        <v>0</v>
      </c>
      <c r="Q145" s="147">
        <v>0</v>
      </c>
      <c r="R145" s="145">
        <v>0</v>
      </c>
      <c r="S145" s="146">
        <v>305.54974286330207</v>
      </c>
      <c r="T145" s="147">
        <v>217.19763526</v>
      </c>
      <c r="U145" s="145">
        <v>-88.352107603302073</v>
      </c>
      <c r="AA145" s="8">
        <f t="shared" si="7"/>
        <v>129</v>
      </c>
      <c r="AB145" s="6"/>
      <c r="AC145" s="6"/>
      <c r="AD145" s="6"/>
      <c r="AE145" s="6"/>
      <c r="AF145" s="6"/>
      <c r="AG145" s="6"/>
      <c r="AH145" s="6"/>
      <c r="AI145" s="6"/>
      <c r="AJ145" s="6"/>
      <c r="AK145" s="6"/>
      <c r="AL145" s="6"/>
      <c r="AM145" s="6"/>
      <c r="AN145" s="6"/>
      <c r="AO145" s="6"/>
      <c r="AP145" s="6"/>
    </row>
    <row r="146" spans="1:42" s="67" customFormat="1" ht="18" customHeight="1" x14ac:dyDescent="0.3">
      <c r="A146" s="65"/>
      <c r="B146" s="91" t="s">
        <v>43</v>
      </c>
      <c r="C146" s="66"/>
      <c r="D146" s="146">
        <v>0</v>
      </c>
      <c r="E146" s="147">
        <v>0</v>
      </c>
      <c r="F146" s="145">
        <v>0</v>
      </c>
      <c r="G146" s="146">
        <v>0</v>
      </c>
      <c r="H146" s="147">
        <v>0</v>
      </c>
      <c r="I146" s="145">
        <v>0</v>
      </c>
      <c r="J146" s="146">
        <v>0</v>
      </c>
      <c r="K146" s="147">
        <v>0</v>
      </c>
      <c r="L146" s="145">
        <v>0</v>
      </c>
      <c r="M146" s="146">
        <v>0</v>
      </c>
      <c r="N146" s="147">
        <v>0</v>
      </c>
      <c r="O146" s="145">
        <v>0</v>
      </c>
      <c r="P146" s="146">
        <v>0</v>
      </c>
      <c r="Q146" s="147">
        <v>0</v>
      </c>
      <c r="R146" s="145">
        <v>0</v>
      </c>
      <c r="S146" s="146">
        <v>0</v>
      </c>
      <c r="T146" s="147">
        <v>0</v>
      </c>
      <c r="U146" s="145">
        <v>0</v>
      </c>
      <c r="AA146" s="8">
        <f t="shared" si="7"/>
        <v>130</v>
      </c>
      <c r="AB146" s="6"/>
      <c r="AC146" s="6"/>
      <c r="AD146" s="6"/>
      <c r="AE146" s="6"/>
      <c r="AF146" s="6"/>
      <c r="AG146" s="6"/>
      <c r="AH146" s="6"/>
      <c r="AI146" s="6"/>
      <c r="AJ146" s="6"/>
      <c r="AK146" s="6"/>
      <c r="AL146" s="6"/>
      <c r="AM146" s="6"/>
      <c r="AN146" s="6"/>
      <c r="AO146" s="6"/>
      <c r="AP146" s="6"/>
    </row>
    <row r="147" spans="1:42" s="67" customFormat="1" ht="18" customHeight="1" x14ac:dyDescent="0.3">
      <c r="A147" s="65"/>
      <c r="B147" s="91" t="s">
        <v>44</v>
      </c>
      <c r="C147" s="66"/>
      <c r="D147" s="146">
        <v>0</v>
      </c>
      <c r="E147" s="147">
        <v>0</v>
      </c>
      <c r="F147" s="145">
        <v>0</v>
      </c>
      <c r="G147" s="146">
        <v>149.60598636263433</v>
      </c>
      <c r="H147" s="147">
        <v>169.60099978</v>
      </c>
      <c r="I147" s="145">
        <v>19.995013417365669</v>
      </c>
      <c r="J147" s="146">
        <v>0</v>
      </c>
      <c r="K147" s="147">
        <v>0</v>
      </c>
      <c r="L147" s="145">
        <v>0</v>
      </c>
      <c r="M147" s="146">
        <v>0</v>
      </c>
      <c r="N147" s="147">
        <v>0</v>
      </c>
      <c r="O147" s="145">
        <v>0</v>
      </c>
      <c r="P147" s="146">
        <v>0</v>
      </c>
      <c r="Q147" s="147">
        <v>0</v>
      </c>
      <c r="R147" s="145">
        <v>0</v>
      </c>
      <c r="S147" s="146">
        <v>149.60598636263433</v>
      </c>
      <c r="T147" s="147">
        <v>169.60099978</v>
      </c>
      <c r="U147" s="145">
        <v>19.995013417365669</v>
      </c>
      <c r="AA147" s="8">
        <f t="shared" si="7"/>
        <v>131</v>
      </c>
      <c r="AB147" s="6"/>
      <c r="AC147" s="6"/>
      <c r="AD147" s="6"/>
      <c r="AE147" s="6"/>
      <c r="AF147" s="6"/>
      <c r="AG147" s="6"/>
      <c r="AH147" s="6"/>
      <c r="AI147" s="6"/>
      <c r="AJ147" s="6"/>
      <c r="AK147" s="6"/>
      <c r="AL147" s="6"/>
      <c r="AM147" s="6"/>
      <c r="AN147" s="6"/>
      <c r="AO147" s="6"/>
      <c r="AP147" s="6"/>
    </row>
    <row r="148" spans="1:42" s="67" customFormat="1" ht="18" customHeight="1" x14ac:dyDescent="0.3">
      <c r="A148" s="65"/>
      <c r="B148" s="72"/>
      <c r="C148" s="66"/>
      <c r="D148" s="156">
        <v>0</v>
      </c>
      <c r="E148" s="157">
        <v>0</v>
      </c>
      <c r="F148" s="158">
        <v>0</v>
      </c>
      <c r="G148" s="156">
        <v>149.60598636263433</v>
      </c>
      <c r="H148" s="157">
        <v>169.60099978</v>
      </c>
      <c r="I148" s="158">
        <v>19.995013417365669</v>
      </c>
      <c r="J148" s="156">
        <v>0</v>
      </c>
      <c r="K148" s="157">
        <v>0</v>
      </c>
      <c r="L148" s="158">
        <v>0</v>
      </c>
      <c r="M148" s="156">
        <v>305.54974286330207</v>
      </c>
      <c r="N148" s="157">
        <v>217.19763526</v>
      </c>
      <c r="O148" s="158">
        <v>-88.352107603302073</v>
      </c>
      <c r="P148" s="156">
        <v>0</v>
      </c>
      <c r="Q148" s="157">
        <v>0</v>
      </c>
      <c r="R148" s="158">
        <v>0</v>
      </c>
      <c r="S148" s="156">
        <v>455.1557292259364</v>
      </c>
      <c r="T148" s="157">
        <v>386.79863504000002</v>
      </c>
      <c r="U148" s="158">
        <v>-68.357094185936376</v>
      </c>
      <c r="V148" s="67">
        <v>1547.1945401599999</v>
      </c>
      <c r="AA148" s="8">
        <f t="shared" si="7"/>
        <v>0</v>
      </c>
      <c r="AB148" s="6"/>
      <c r="AC148" s="6"/>
      <c r="AD148" s="6"/>
      <c r="AE148" s="6"/>
      <c r="AF148" s="6"/>
      <c r="AG148" s="6"/>
      <c r="AH148" s="6"/>
      <c r="AI148" s="6"/>
      <c r="AJ148" s="6"/>
      <c r="AK148" s="6"/>
      <c r="AL148" s="6"/>
      <c r="AM148" s="6"/>
      <c r="AN148" s="6"/>
      <c r="AO148" s="6"/>
      <c r="AP148" s="6"/>
    </row>
    <row r="149" spans="1:42" s="67" customFormat="1" ht="15" customHeight="1" x14ac:dyDescent="0.3">
      <c r="A149" s="65"/>
      <c r="B149" s="72"/>
      <c r="C149" s="66"/>
      <c r="D149" s="159"/>
      <c r="E149" s="160"/>
      <c r="F149" s="161"/>
      <c r="G149" s="159"/>
      <c r="H149" s="160"/>
      <c r="I149" s="161"/>
      <c r="J149" s="159"/>
      <c r="K149" s="160"/>
      <c r="L149" s="161"/>
      <c r="M149" s="159"/>
      <c r="N149" s="160"/>
      <c r="O149" s="161"/>
      <c r="P149" s="159"/>
      <c r="Q149" s="160"/>
      <c r="R149" s="161"/>
      <c r="S149" s="159"/>
      <c r="T149" s="160"/>
      <c r="U149" s="161"/>
      <c r="AA149" s="8">
        <f t="shared" si="7"/>
        <v>0</v>
      </c>
      <c r="AB149" s="6"/>
      <c r="AC149" s="6"/>
      <c r="AD149" s="6"/>
      <c r="AE149" s="6"/>
      <c r="AF149" s="6"/>
      <c r="AG149" s="6"/>
      <c r="AH149" s="6"/>
      <c r="AI149" s="6"/>
      <c r="AJ149" s="6"/>
      <c r="AK149" s="6"/>
      <c r="AL149" s="6"/>
      <c r="AM149" s="6"/>
      <c r="AN149" s="6"/>
      <c r="AO149" s="6"/>
      <c r="AP149" s="6"/>
    </row>
    <row r="150" spans="1:42" s="67" customFormat="1" ht="18" customHeight="1" x14ac:dyDescent="0.3">
      <c r="A150" s="65"/>
      <c r="B150" s="90" t="s">
        <v>45</v>
      </c>
      <c r="C150" s="66"/>
      <c r="D150" s="165">
        <v>2062.9216575600967</v>
      </c>
      <c r="E150" s="166">
        <v>1792.8086890700001</v>
      </c>
      <c r="F150" s="167">
        <v>-270.11296849009659</v>
      </c>
      <c r="G150" s="165">
        <v>879.54920656396837</v>
      </c>
      <c r="H150" s="166">
        <v>884.66979576999984</v>
      </c>
      <c r="I150" s="167">
        <v>5.1205892060314682</v>
      </c>
      <c r="J150" s="165">
        <v>1.966677436335603</v>
      </c>
      <c r="K150" s="166">
        <v>2.1195381599999998</v>
      </c>
      <c r="L150" s="167">
        <v>0.15286072366439685</v>
      </c>
      <c r="M150" s="165">
        <v>305.54974286330207</v>
      </c>
      <c r="N150" s="166">
        <v>217.19763526</v>
      </c>
      <c r="O150" s="167">
        <v>-88.352107603302073</v>
      </c>
      <c r="P150" s="165">
        <v>144.02179809148851</v>
      </c>
      <c r="Q150" s="166">
        <v>306.80372337</v>
      </c>
      <c r="R150" s="167">
        <v>162.78192527851149</v>
      </c>
      <c r="S150" s="165">
        <v>3131.7317092080812</v>
      </c>
      <c r="T150" s="166">
        <v>3201.9598212599999</v>
      </c>
      <c r="U150" s="167">
        <v>70.228112051918743</v>
      </c>
      <c r="AA150" s="8">
        <f t="shared" si="7"/>
        <v>0</v>
      </c>
      <c r="AB150" s="6"/>
      <c r="AC150" s="6"/>
      <c r="AD150" s="6"/>
      <c r="AE150" s="6"/>
      <c r="AF150" s="6"/>
      <c r="AG150" s="6"/>
      <c r="AH150" s="6"/>
      <c r="AI150" s="6"/>
      <c r="AJ150" s="6"/>
      <c r="AK150" s="6"/>
      <c r="AL150" s="6"/>
      <c r="AM150" s="6"/>
      <c r="AN150" s="6"/>
      <c r="AO150" s="6"/>
      <c r="AP150" s="6"/>
    </row>
    <row r="151" spans="1:42" s="67" customFormat="1" ht="15" customHeight="1" x14ac:dyDescent="0.3">
      <c r="A151" s="65"/>
      <c r="B151" s="72"/>
      <c r="C151" s="66"/>
      <c r="D151" s="65"/>
      <c r="E151" s="68"/>
      <c r="F151" s="69"/>
      <c r="G151" s="65"/>
      <c r="H151" s="68"/>
      <c r="I151" s="69"/>
      <c r="J151" s="65"/>
      <c r="K151" s="68"/>
      <c r="L151" s="69"/>
      <c r="M151" s="65"/>
      <c r="N151" s="68"/>
      <c r="O151" s="69"/>
      <c r="P151" s="65"/>
      <c r="Q151" s="68"/>
      <c r="R151" s="69"/>
      <c r="S151" s="65"/>
      <c r="T151" s="68"/>
      <c r="U151" s="69"/>
      <c r="AA151" s="8">
        <f t="shared" si="7"/>
        <v>0</v>
      </c>
      <c r="AB151" s="6"/>
      <c r="AC151" s="6"/>
      <c r="AD151" s="6"/>
      <c r="AE151" s="6"/>
      <c r="AF151" s="6"/>
      <c r="AG151" s="6"/>
      <c r="AH151" s="6"/>
      <c r="AI151" s="6"/>
      <c r="AJ151" s="6"/>
      <c r="AK151" s="6"/>
      <c r="AL151" s="6"/>
      <c r="AM151" s="6"/>
      <c r="AN151" s="6"/>
      <c r="AO151" s="6"/>
      <c r="AP151" s="6"/>
    </row>
    <row r="152" spans="1:42" s="67" customFormat="1" ht="18" customHeight="1" x14ac:dyDescent="0.3">
      <c r="A152" s="65"/>
      <c r="B152" s="41" t="s">
        <v>46</v>
      </c>
      <c r="C152" s="66"/>
      <c r="D152" s="65"/>
      <c r="E152" s="68"/>
      <c r="F152" s="69"/>
      <c r="G152" s="65"/>
      <c r="H152" s="68"/>
      <c r="I152" s="69"/>
      <c r="J152" s="65"/>
      <c r="K152" s="68"/>
      <c r="L152" s="69"/>
      <c r="M152" s="65"/>
      <c r="N152" s="68"/>
      <c r="O152" s="69"/>
      <c r="P152" s="65"/>
      <c r="Q152" s="68"/>
      <c r="R152" s="69"/>
      <c r="S152" s="65"/>
      <c r="T152" s="68"/>
      <c r="U152" s="69"/>
      <c r="AA152" s="8">
        <f t="shared" si="7"/>
        <v>0</v>
      </c>
      <c r="AB152" s="6"/>
      <c r="AC152" s="6"/>
      <c r="AD152" s="6"/>
      <c r="AE152" s="6"/>
      <c r="AF152" s="6"/>
      <c r="AG152" s="6"/>
      <c r="AH152" s="6"/>
      <c r="AI152" s="6"/>
      <c r="AJ152" s="6"/>
      <c r="AK152" s="6"/>
      <c r="AL152" s="6"/>
      <c r="AM152" s="6"/>
      <c r="AN152" s="6"/>
      <c r="AO152" s="6"/>
      <c r="AP152" s="6"/>
    </row>
    <row r="153" spans="1:42" s="67" customFormat="1" ht="18" customHeight="1" x14ac:dyDescent="0.3">
      <c r="A153" s="65"/>
      <c r="B153" s="91" t="s">
        <v>92</v>
      </c>
      <c r="C153" s="66"/>
      <c r="D153" s="146">
        <v>-31.049020579072799</v>
      </c>
      <c r="E153" s="147">
        <v>35.593289940000055</v>
      </c>
      <c r="F153" s="145">
        <v>66.642310519072851</v>
      </c>
      <c r="G153" s="146">
        <v>24.825416764152862</v>
      </c>
      <c r="H153" s="147">
        <v>45.950357745000069</v>
      </c>
      <c r="I153" s="145">
        <v>21.124940980847207</v>
      </c>
      <c r="J153" s="146">
        <v>0</v>
      </c>
      <c r="K153" s="147">
        <v>0</v>
      </c>
      <c r="L153" s="145">
        <v>0</v>
      </c>
      <c r="M153" s="146">
        <v>0</v>
      </c>
      <c r="N153" s="147">
        <v>0</v>
      </c>
      <c r="O153" s="145">
        <v>0</v>
      </c>
      <c r="P153" s="146">
        <v>0</v>
      </c>
      <c r="Q153" s="147">
        <v>0</v>
      </c>
      <c r="R153" s="145">
        <v>0</v>
      </c>
      <c r="S153" s="146">
        <v>-6.2236038149199366</v>
      </c>
      <c r="T153" s="147">
        <v>81.543647685000124</v>
      </c>
      <c r="U153" s="145">
        <v>87.767251499920064</v>
      </c>
      <c r="AA153" s="8">
        <f t="shared" si="7"/>
        <v>138</v>
      </c>
      <c r="AB153" s="6"/>
      <c r="AC153" s="6"/>
      <c r="AD153" s="6"/>
      <c r="AE153" s="6"/>
      <c r="AF153" s="6"/>
      <c r="AG153" s="6"/>
      <c r="AH153" s="6"/>
      <c r="AI153" s="6"/>
      <c r="AJ153" s="6"/>
      <c r="AK153" s="6"/>
      <c r="AL153" s="6"/>
      <c r="AM153" s="6"/>
      <c r="AN153" s="6"/>
      <c r="AO153" s="6"/>
      <c r="AP153" s="6"/>
    </row>
    <row r="154" spans="1:42" s="67" customFormat="1" ht="18" customHeight="1" x14ac:dyDescent="0.3">
      <c r="A154" s="65"/>
      <c r="B154" s="66"/>
      <c r="C154" s="66"/>
      <c r="D154" s="156">
        <v>-31.049020579072799</v>
      </c>
      <c r="E154" s="157">
        <v>35.593289940000055</v>
      </c>
      <c r="F154" s="158">
        <v>66.642310519072851</v>
      </c>
      <c r="G154" s="156">
        <v>24.825416764152862</v>
      </c>
      <c r="H154" s="157">
        <v>45.950357745000069</v>
      </c>
      <c r="I154" s="158">
        <v>21.124940980847207</v>
      </c>
      <c r="J154" s="156">
        <v>0</v>
      </c>
      <c r="K154" s="157">
        <v>0</v>
      </c>
      <c r="L154" s="158">
        <v>0</v>
      </c>
      <c r="M154" s="156">
        <v>0</v>
      </c>
      <c r="N154" s="157">
        <v>0</v>
      </c>
      <c r="O154" s="158">
        <v>0</v>
      </c>
      <c r="P154" s="156">
        <v>0</v>
      </c>
      <c r="Q154" s="157">
        <v>0</v>
      </c>
      <c r="R154" s="158">
        <v>0</v>
      </c>
      <c r="S154" s="156">
        <v>-6.2236038149199366</v>
      </c>
      <c r="T154" s="157">
        <v>81.543647685000124</v>
      </c>
      <c r="U154" s="158">
        <v>87.767251499920064</v>
      </c>
      <c r="AA154" s="8"/>
      <c r="AB154" s="6"/>
      <c r="AC154" s="6"/>
      <c r="AD154" s="6"/>
      <c r="AE154" s="6"/>
      <c r="AF154" s="6"/>
      <c r="AG154" s="6"/>
      <c r="AH154" s="6"/>
      <c r="AI154" s="6"/>
      <c r="AJ154" s="6"/>
      <c r="AK154" s="6"/>
      <c r="AL154" s="6"/>
      <c r="AM154" s="6"/>
      <c r="AN154" s="6"/>
      <c r="AO154" s="6"/>
      <c r="AP154" s="6"/>
    </row>
    <row r="155" spans="1:42" s="67" customFormat="1" ht="15" customHeight="1" x14ac:dyDescent="0.3">
      <c r="A155" s="65"/>
      <c r="B155" s="66"/>
      <c r="C155" s="66"/>
      <c r="D155" s="159"/>
      <c r="E155" s="160"/>
      <c r="F155" s="161"/>
      <c r="G155" s="159"/>
      <c r="H155" s="160"/>
      <c r="I155" s="161"/>
      <c r="J155" s="159"/>
      <c r="K155" s="160"/>
      <c r="L155" s="161"/>
      <c r="M155" s="159"/>
      <c r="N155" s="160"/>
      <c r="O155" s="161"/>
      <c r="P155" s="159"/>
      <c r="Q155" s="160"/>
      <c r="R155" s="161"/>
      <c r="S155" s="159"/>
      <c r="T155" s="160"/>
      <c r="U155" s="161"/>
      <c r="AA155" s="8"/>
      <c r="AB155" s="6"/>
      <c r="AC155" s="6"/>
      <c r="AD155" s="6"/>
      <c r="AE155" s="6"/>
      <c r="AF155" s="6"/>
      <c r="AG155" s="6"/>
      <c r="AH155" s="6"/>
      <c r="AI155" s="6"/>
      <c r="AJ155" s="6"/>
      <c r="AK155" s="6"/>
      <c r="AL155" s="6"/>
      <c r="AM155" s="6"/>
      <c r="AN155" s="6"/>
      <c r="AO155" s="6"/>
      <c r="AP155" s="6"/>
    </row>
    <row r="156" spans="1:42" s="81" customFormat="1" ht="20.25" customHeight="1" x14ac:dyDescent="0.3">
      <c r="A156" s="79"/>
      <c r="B156" s="92" t="s">
        <v>48</v>
      </c>
      <c r="C156" s="80"/>
      <c r="D156" s="162">
        <v>2031.872636981024</v>
      </c>
      <c r="E156" s="163">
        <v>1828.4019790100001</v>
      </c>
      <c r="F156" s="164">
        <v>-203.47065797102391</v>
      </c>
      <c r="G156" s="162">
        <v>904.37462332812129</v>
      </c>
      <c r="H156" s="163">
        <v>930.62015351499986</v>
      </c>
      <c r="I156" s="164">
        <v>26.245530186878568</v>
      </c>
      <c r="J156" s="162">
        <v>1.966677436335603</v>
      </c>
      <c r="K156" s="163">
        <v>2.1195381599999998</v>
      </c>
      <c r="L156" s="164">
        <v>0.15286072366439685</v>
      </c>
      <c r="M156" s="162">
        <v>305.54974286330207</v>
      </c>
      <c r="N156" s="163">
        <v>217.19763526</v>
      </c>
      <c r="O156" s="164">
        <v>-88.352107603302073</v>
      </c>
      <c r="P156" s="162">
        <v>144.02179809148851</v>
      </c>
      <c r="Q156" s="163">
        <v>306.80372337</v>
      </c>
      <c r="R156" s="164">
        <v>162.78192527851149</v>
      </c>
      <c r="S156" s="162">
        <v>3125.5081053931613</v>
      </c>
      <c r="T156" s="163">
        <v>3283.5034689449999</v>
      </c>
      <c r="U156" s="164">
        <v>157.99536355183864</v>
      </c>
      <c r="V156" s="67"/>
      <c r="W156" s="67"/>
      <c r="AA156" s="8"/>
      <c r="AB156" s="6"/>
      <c r="AC156" s="6"/>
      <c r="AD156" s="6"/>
      <c r="AE156" s="6"/>
      <c r="AF156" s="6"/>
      <c r="AG156" s="6"/>
      <c r="AH156" s="6"/>
      <c r="AI156" s="6"/>
      <c r="AJ156" s="6"/>
      <c r="AK156" s="6"/>
      <c r="AL156" s="6"/>
      <c r="AM156" s="6"/>
      <c r="AN156" s="6"/>
      <c r="AO156" s="6"/>
      <c r="AP156" s="6"/>
    </row>
    <row r="157" spans="1:42" s="23" customFormat="1" x14ac:dyDescent="0.25">
      <c r="AA157" s="8"/>
      <c r="AB157" s="6"/>
      <c r="AC157" s="6"/>
      <c r="AD157" s="6"/>
      <c r="AE157" s="6"/>
      <c r="AF157" s="6"/>
      <c r="AG157" s="6"/>
      <c r="AH157" s="6"/>
      <c r="AI157" s="6"/>
      <c r="AJ157" s="6"/>
      <c r="AK157" s="6"/>
      <c r="AL157" s="6"/>
      <c r="AM157" s="6"/>
      <c r="AN157" s="6"/>
      <c r="AO157" s="6"/>
      <c r="AP157" s="6"/>
    </row>
    <row r="158" spans="1:42" x14ac:dyDescent="0.25">
      <c r="AA158" s="8"/>
      <c r="AB158" s="6"/>
      <c r="AC158" s="6"/>
      <c r="AD158" s="6"/>
      <c r="AE158" s="6"/>
      <c r="AF158" s="6"/>
      <c r="AG158" s="6"/>
      <c r="AH158" s="6"/>
      <c r="AI158" s="6"/>
      <c r="AJ158" s="6"/>
      <c r="AK158" s="6"/>
      <c r="AL158" s="6"/>
      <c r="AM158" s="6"/>
      <c r="AN158" s="6"/>
      <c r="AO158" s="6"/>
      <c r="AP158" s="6"/>
    </row>
    <row r="159" spans="1:42" x14ac:dyDescent="0.25">
      <c r="AA159" s="8"/>
      <c r="AB159" s="6"/>
      <c r="AC159" s="6"/>
      <c r="AD159" s="6"/>
      <c r="AE159" s="6"/>
      <c r="AF159" s="6"/>
      <c r="AG159" s="6"/>
      <c r="AH159" s="6"/>
      <c r="AI159" s="6"/>
      <c r="AJ159" s="6"/>
      <c r="AK159" s="6"/>
      <c r="AL159" s="6"/>
      <c r="AM159" s="6"/>
      <c r="AN159" s="6"/>
      <c r="AO159" s="6"/>
      <c r="AP159" s="6"/>
    </row>
    <row r="160" spans="1:42" x14ac:dyDescent="0.25">
      <c r="AA160" s="8"/>
      <c r="AB160" s="6"/>
      <c r="AC160" s="6"/>
      <c r="AD160" s="6"/>
      <c r="AE160" s="6"/>
      <c r="AF160" s="6"/>
      <c r="AG160" s="6"/>
      <c r="AH160" s="6"/>
      <c r="AI160" s="6"/>
      <c r="AJ160" s="6"/>
      <c r="AK160" s="6"/>
      <c r="AL160" s="6"/>
      <c r="AM160" s="6"/>
      <c r="AN160" s="6"/>
      <c r="AO160" s="6"/>
      <c r="AP160" s="6"/>
    </row>
  </sheetData>
  <mergeCells count="49">
    <mergeCell ref="AA2:AP2"/>
    <mergeCell ref="AC4:AP4"/>
    <mergeCell ref="AC5:AN5"/>
    <mergeCell ref="U88:U89"/>
    <mergeCell ref="E88:E89"/>
    <mergeCell ref="F88:F89"/>
    <mergeCell ref="H88:H89"/>
    <mergeCell ref="I88:I89"/>
    <mergeCell ref="K88:K89"/>
    <mergeCell ref="L88:L89"/>
    <mergeCell ref="N88:N89"/>
    <mergeCell ref="O88:O89"/>
    <mergeCell ref="Q88:Q89"/>
    <mergeCell ref="R88:R89"/>
    <mergeCell ref="T88:T89"/>
    <mergeCell ref="M87:O87"/>
    <mergeCell ref="P87:R87"/>
    <mergeCell ref="S87:U87"/>
    <mergeCell ref="A80:V80"/>
    <mergeCell ref="A82:V82"/>
    <mergeCell ref="A83:V83"/>
    <mergeCell ref="A81:U81"/>
    <mergeCell ref="A84:V84"/>
    <mergeCell ref="D87:F87"/>
    <mergeCell ref="G87:I87"/>
    <mergeCell ref="J87:L87"/>
    <mergeCell ref="U9:U10"/>
    <mergeCell ref="E9:E10"/>
    <mergeCell ref="F9:F10"/>
    <mergeCell ref="H9:H10"/>
    <mergeCell ref="I9:I10"/>
    <mergeCell ref="K9:K10"/>
    <mergeCell ref="L9:L10"/>
    <mergeCell ref="N9:N10"/>
    <mergeCell ref="O9:O10"/>
    <mergeCell ref="Q9:Q10"/>
    <mergeCell ref="R9:R10"/>
    <mergeCell ref="T9:T10"/>
    <mergeCell ref="A1:V1"/>
    <mergeCell ref="A3:V3"/>
    <mergeCell ref="A4:V4"/>
    <mergeCell ref="A5:V5"/>
    <mergeCell ref="D8:F8"/>
    <mergeCell ref="G8:I8"/>
    <mergeCell ref="J8:L8"/>
    <mergeCell ref="M8:O8"/>
    <mergeCell ref="P8:R8"/>
    <mergeCell ref="S8:U8"/>
    <mergeCell ref="A2:U2"/>
  </mergeCells>
  <printOptions horizontalCentered="1"/>
  <pageMargins left="0.4" right="0.4" top="0.75" bottom="0.65" header="0.3" footer="0.3"/>
  <pageSetup scale="38" orientation="landscape" r:id="rId1"/>
  <rowBreaks count="1" manualBreakCount="1">
    <brk id="79"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3" r:id="rId4" name="Button 5">
              <controlPr defaultSize="0" print="0" autoFill="0" autoPict="0" macro="[0]!Macro6">
                <anchor moveWithCells="1" sizeWithCells="1">
                  <from>
                    <xdr:col>23</xdr:col>
                    <xdr:colOff>9525</xdr:colOff>
                    <xdr:row>0</xdr:row>
                    <xdr:rowOff>295275</xdr:rowOff>
                  </from>
                  <to>
                    <xdr:col>27</xdr:col>
                    <xdr:colOff>0</xdr:colOff>
                    <xdr:row>3</xdr:row>
                    <xdr:rowOff>9525</xdr:rowOff>
                  </to>
                </anchor>
              </controlPr>
            </control>
          </mc:Choice>
        </mc:AlternateContent>
        <mc:AlternateContent xmlns:mc="http://schemas.openxmlformats.org/markup-compatibility/2006">
          <mc:Choice Requires="x14">
            <control shapeId="17414" r:id="rId5" name="Button 6">
              <controlPr defaultSize="0" print="0" autoFill="0" autoPict="0" macro="[0]!Macro7">
                <anchor moveWithCells="1" sizeWithCells="1">
                  <from>
                    <xdr:col>23</xdr:col>
                    <xdr:colOff>28575</xdr:colOff>
                    <xdr:row>4</xdr:row>
                    <xdr:rowOff>38100</xdr:rowOff>
                  </from>
                  <to>
                    <xdr:col>26</xdr:col>
                    <xdr:colOff>600075</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sheetPr>
  <dimension ref="A1:R84"/>
  <sheetViews>
    <sheetView zoomScale="80" zoomScaleNormal="80" workbookViewId="0">
      <selection sqref="A1:F1"/>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9" width="17.5703125" hidden="1" customWidth="1"/>
    <col min="10" max="10" width="12.42578125" hidden="1" customWidth="1"/>
    <col min="11" max="11" width="21.42578125" style="94" hidden="1" customWidth="1"/>
  </cols>
  <sheetData>
    <row r="1" spans="1:11" ht="28.5" x14ac:dyDescent="0.45">
      <c r="A1" s="210" t="s">
        <v>0</v>
      </c>
      <c r="B1" s="210"/>
      <c r="C1" s="210"/>
      <c r="D1" s="210"/>
      <c r="E1" s="210"/>
      <c r="F1" s="210"/>
    </row>
    <row r="2" spans="1:11" ht="22.5" customHeight="1" x14ac:dyDescent="0.4">
      <c r="A2" s="219" t="s">
        <v>145</v>
      </c>
      <c r="B2" s="219"/>
      <c r="C2" s="219"/>
      <c r="D2" s="219"/>
      <c r="E2" s="219"/>
      <c r="F2" s="219"/>
    </row>
    <row r="3" spans="1:11" ht="22.5" customHeight="1" x14ac:dyDescent="0.4">
      <c r="A3" s="211" t="s">
        <v>81</v>
      </c>
      <c r="B3" s="211"/>
      <c r="C3" s="211"/>
      <c r="D3" s="211"/>
      <c r="E3" s="211"/>
      <c r="F3" s="211"/>
    </row>
    <row r="4" spans="1:11" ht="22.5" customHeight="1" x14ac:dyDescent="0.35">
      <c r="A4" s="213" t="s">
        <v>89</v>
      </c>
      <c r="B4" s="213"/>
      <c r="C4" s="213"/>
      <c r="D4" s="213"/>
      <c r="E4" s="213"/>
      <c r="F4" s="213"/>
    </row>
    <row r="5" spans="1:11" ht="19.5" customHeight="1" x14ac:dyDescent="0.25">
      <c r="A5" s="236" t="s">
        <v>7</v>
      </c>
      <c r="B5" s="236"/>
      <c r="C5" s="236"/>
      <c r="D5" s="236"/>
      <c r="E5" s="236"/>
      <c r="F5" s="236"/>
    </row>
    <row r="6" spans="1:11" x14ac:dyDescent="0.25">
      <c r="A6" s="236"/>
      <c r="B6" s="236"/>
      <c r="C6" s="236"/>
      <c r="D6" s="236"/>
      <c r="E6" s="236"/>
      <c r="F6" s="236"/>
    </row>
    <row r="7" spans="1:11" ht="30" customHeight="1" x14ac:dyDescent="0.35">
      <c r="A7" s="212" t="s">
        <v>149</v>
      </c>
      <c r="B7" s="212"/>
      <c r="C7" s="212"/>
      <c r="D7" s="212"/>
      <c r="E7" s="212"/>
      <c r="F7" s="212"/>
    </row>
    <row r="8" spans="1:11" ht="12" customHeight="1" thickBot="1" x14ac:dyDescent="0.4">
      <c r="A8" s="95"/>
      <c r="B8" s="95"/>
      <c r="C8" s="95"/>
      <c r="D8" s="95"/>
      <c r="E8" s="95"/>
      <c r="F8" s="95"/>
    </row>
    <row r="9" spans="1:11" ht="17.25" customHeight="1" x14ac:dyDescent="0.25">
      <c r="A9" s="220" t="s">
        <v>94</v>
      </c>
      <c r="B9" s="222" t="s">
        <v>85</v>
      </c>
      <c r="C9" s="223"/>
      <c r="D9" s="226" t="s">
        <v>83</v>
      </c>
      <c r="E9" s="227"/>
      <c r="F9" s="230" t="s">
        <v>84</v>
      </c>
      <c r="J9" s="101" t="s">
        <v>88</v>
      </c>
      <c r="K9" s="105" t="s">
        <v>88</v>
      </c>
    </row>
    <row r="10" spans="1:11" ht="17.25" customHeight="1" x14ac:dyDescent="0.25">
      <c r="A10" s="221"/>
      <c r="B10" s="224"/>
      <c r="C10" s="225"/>
      <c r="D10" s="228"/>
      <c r="E10" s="229"/>
      <c r="F10" s="231"/>
      <c r="J10" s="102" t="s">
        <v>73</v>
      </c>
      <c r="K10" s="106" t="s">
        <v>73</v>
      </c>
    </row>
    <row r="11" spans="1:11" ht="15" customHeight="1" x14ac:dyDescent="0.25">
      <c r="A11" s="98"/>
      <c r="B11" s="232"/>
      <c r="C11" s="246"/>
      <c r="D11" s="234"/>
      <c r="E11" s="235"/>
      <c r="F11" s="99"/>
      <c r="J11" s="103"/>
      <c r="K11" s="109"/>
    </row>
    <row r="12" spans="1:11" s="96" customFormat="1" ht="38.25" customHeight="1" x14ac:dyDescent="0.25">
      <c r="A12" s="100" t="s">
        <v>4</v>
      </c>
      <c r="B12" s="138">
        <v>16.809857615653556</v>
      </c>
      <c r="C12" s="135"/>
      <c r="D12" s="118">
        <v>9.6787131594763195E-2</v>
      </c>
      <c r="E12" s="119"/>
      <c r="F12" s="107" t="s">
        <v>139</v>
      </c>
      <c r="J12" s="104">
        <f>IF(EXACT(A12,'JUNE Cons Subsidies-CASH'!$B$13)=TRUE,IF(ISERROR('JUNE Cons Subsidies-CASH'!$U$13/'JUNE Cons Subsidies-CASH'!$S$13),"NO VAR",'JUNE Cons Subsidies-CASH'!$U$13/'JUNE Cons Subsidies-CASH'!$S$13))</f>
        <v>9.6787131594763195E-2</v>
      </c>
      <c r="K12" s="110" t="str">
        <f t="shared" ref="K12:K17" si="0">IF(J12="NO VAR","NO VAR",(IF(J12=FALSE,"INCORRECT LINE BEING PICKED UP","OK")))</f>
        <v>OK</v>
      </c>
    </row>
    <row r="13" spans="1:11" s="96" customFormat="1" ht="24.95" customHeight="1" x14ac:dyDescent="0.25">
      <c r="A13" s="100" t="s">
        <v>5</v>
      </c>
      <c r="B13" s="138">
        <v>5.9187109100821047</v>
      </c>
      <c r="C13" s="135"/>
      <c r="D13" s="118">
        <v>0.12681043700401692</v>
      </c>
      <c r="E13" s="119"/>
      <c r="F13" s="107" t="s">
        <v>120</v>
      </c>
      <c r="J13" s="104">
        <f>IF(EXACT(A13,'JUNE Cons Subsidies-CASH'!$B$14)=TRUE,IF(ISERROR('JUNE Cons Subsidies-CASH'!$U$14/'JUNE Cons Subsidies-CASH'!$S$14),"NO VAR",'JUNE Cons Subsidies-CASH'!$U$14/'JUNE Cons Subsidies-CASH'!$S$14))</f>
        <v>0.12681043700401692</v>
      </c>
      <c r="K13" s="110" t="str">
        <f t="shared" si="0"/>
        <v>OK</v>
      </c>
    </row>
    <row r="14" spans="1:11" s="96" customFormat="1" ht="24.95" customHeight="1" x14ac:dyDescent="0.25">
      <c r="A14" s="100" t="s">
        <v>86</v>
      </c>
      <c r="B14" s="138">
        <v>17.519693646615238</v>
      </c>
      <c r="C14" s="135"/>
      <c r="D14" s="118" t="s">
        <v>151</v>
      </c>
      <c r="E14" s="119"/>
      <c r="F14" s="107" t="s">
        <v>117</v>
      </c>
      <c r="J14" s="104">
        <f>IF(EXACT(A14,'JUNE Cons Subsidies-CASH'!$B$15)=TRUE,IF(ISERROR('JUNE Cons Subsidies-CASH'!$U$15/'JUNE Cons Subsidies-CASH'!$S$15),"NO VAR",'JUNE Cons Subsidies-CASH'!$U$15/'JUNE Cons Subsidies-CASH'!$S$15))</f>
        <v>1.0419870029420664</v>
      </c>
      <c r="K14" s="110" t="str">
        <f t="shared" si="0"/>
        <v>OK</v>
      </c>
    </row>
    <row r="15" spans="1:11" s="96" customFormat="1" ht="24.95" customHeight="1" x14ac:dyDescent="0.25">
      <c r="A15" s="100" t="s">
        <v>87</v>
      </c>
      <c r="B15" s="138">
        <v>12.799534148136686</v>
      </c>
      <c r="C15" s="135"/>
      <c r="D15" s="118" t="s">
        <v>151</v>
      </c>
      <c r="E15" s="119"/>
      <c r="F15" s="107" t="s">
        <v>118</v>
      </c>
      <c r="J15" s="104">
        <f>IF(EXACT(A15,'JUNE Cons Subsidies-CASH'!$B$16)=TRUE,IF(ISERROR('JUNE Cons Subsidies-CASH'!$U$16/'JUNE Cons Subsidies-CASH'!$S$16),"NO VAR",'JUNE Cons Subsidies-CASH'!$U$16/'JUNE Cons Subsidies-CASH'!$S$16))</f>
        <v>1.7802108796645841</v>
      </c>
      <c r="K15" s="110" t="str">
        <f t="shared" si="0"/>
        <v>OK</v>
      </c>
    </row>
    <row r="16" spans="1:11" s="96" customFormat="1" ht="24.95" hidden="1" customHeight="1" x14ac:dyDescent="0.25">
      <c r="A16" s="100" t="s">
        <v>8</v>
      </c>
      <c r="B16" s="138">
        <v>0</v>
      </c>
      <c r="C16" s="135"/>
      <c r="D16" s="118" t="s">
        <v>152</v>
      </c>
      <c r="E16" s="119"/>
      <c r="F16" s="107"/>
      <c r="J16" s="104" t="str">
        <f>IF(EXACT(A16,'JUNE Cons Subsidies-CASH'!$B$17)=TRUE,IF(ISERROR('JUNE Cons Subsidies-CASH'!$U$17/'JUNE Cons Subsidies-CASH'!$S$17),"NO VAR",'JUNE Cons Subsidies-CASH'!$U$17/'JUNE Cons Subsidies-CASH'!$S$17))</f>
        <v>NO VAR</v>
      </c>
      <c r="K16" s="110" t="str">
        <f t="shared" si="0"/>
        <v>NO VAR</v>
      </c>
    </row>
    <row r="17" spans="1:11" s="96" customFormat="1" ht="24.95" customHeight="1" x14ac:dyDescent="0.25">
      <c r="A17" s="100" t="s">
        <v>9</v>
      </c>
      <c r="B17" s="138">
        <v>3.3752407184203577</v>
      </c>
      <c r="C17" s="135"/>
      <c r="D17" s="118">
        <v>0.12677895451307994</v>
      </c>
      <c r="E17" s="119"/>
      <c r="F17" s="107" t="s">
        <v>119</v>
      </c>
      <c r="J17" s="104">
        <f>IF(EXACT(A17,'JUNE Cons Subsidies-CASH'!$B$18)=TRUE,IF(ISERROR('JUNE Cons Subsidies-CASH'!$U$18/'JUNE Cons Subsidies-CASH'!$S$18),"NO VAR",'JUNE Cons Subsidies-CASH'!$U$18/'JUNE Cons Subsidies-CASH'!$S$18))</f>
        <v>0.12677895451307994</v>
      </c>
      <c r="K17" s="110" t="str">
        <f t="shared" si="0"/>
        <v>OK</v>
      </c>
    </row>
    <row r="18" spans="1:11" s="96" customFormat="1" ht="36" customHeight="1" x14ac:dyDescent="0.25">
      <c r="A18" s="100" t="s">
        <v>14</v>
      </c>
      <c r="B18" s="138">
        <v>36.87388562000001</v>
      </c>
      <c r="C18" s="135"/>
      <c r="D18" s="118">
        <v>0.35546681312631184</v>
      </c>
      <c r="E18" s="119"/>
      <c r="F18" s="107" t="s">
        <v>121</v>
      </c>
      <c r="J18" s="104">
        <f>IF(EXACT(A18,'JUNE Cons Subsidies-CASH'!$B$23)=TRUE,IF(ISERROR('JUNE Cons Subsidies-CASH'!$U$23/'JUNE Cons Subsidies-CASH'!$S$23),"NO VAR",'JUNE Cons Subsidies-CASH'!$U$23/'JUNE Cons Subsidies-CASH'!$S$23))</f>
        <v>0.35546681312631184</v>
      </c>
      <c r="K18" s="110" t="str">
        <f t="shared" ref="K18:K44" si="1">IF(J18="NO VAR","NO VAR",(IF(J18=FALSE,"INCORRECT LINE BEING PICKED UP","OK")))</f>
        <v>OK</v>
      </c>
    </row>
    <row r="19" spans="1:11" s="96" customFormat="1" ht="30" hidden="1" customHeight="1" x14ac:dyDescent="0.25">
      <c r="A19" s="100" t="s">
        <v>90</v>
      </c>
      <c r="B19" s="138">
        <v>0</v>
      </c>
      <c r="C19" s="135"/>
      <c r="D19" s="118" t="s">
        <v>152</v>
      </c>
      <c r="E19" s="119"/>
      <c r="F19" s="107"/>
      <c r="J19" s="104" t="str">
        <f>IF(EXACT(A19,'JUNE Cons Subsidies-CASH'!$B$24)=TRUE,IF(ISERROR('JUNE Cons Subsidies-CASH'!$U$24/'JUNE Cons Subsidies-CASH'!$S$24),"NO VAR",'JUNE Cons Subsidies-CASH'!$U$24/'JUNE Cons Subsidies-CASH'!$S$24))</f>
        <v>NO VAR</v>
      </c>
      <c r="K19" s="110" t="str">
        <f t="shared" si="1"/>
        <v>NO VAR</v>
      </c>
    </row>
    <row r="20" spans="1:11" s="96" customFormat="1" ht="38.25" customHeight="1" x14ac:dyDescent="0.25">
      <c r="A20" s="100" t="s">
        <v>16</v>
      </c>
      <c r="B20" s="138">
        <v>-27.059743322797644</v>
      </c>
      <c r="C20" s="135"/>
      <c r="D20" s="118">
        <v>-0.28077897600939911</v>
      </c>
      <c r="E20" s="119"/>
      <c r="F20" s="107" t="s">
        <v>141</v>
      </c>
      <c r="J20" s="104">
        <f>IF(EXACT(A20,'JUNE Cons Subsidies-CASH'!$B$25)=TRUE,IF(ISERROR('JUNE Cons Subsidies-CASH'!$U$25/'JUNE Cons Subsidies-CASH'!$S$25),"NO VAR",'JUNE Cons Subsidies-CASH'!$U$25/'JUNE Cons Subsidies-CASH'!$S$25))</f>
        <v>-0.28077897600939911</v>
      </c>
      <c r="K20" s="110" t="str">
        <f t="shared" si="1"/>
        <v>OK</v>
      </c>
    </row>
    <row r="21" spans="1:11" s="96" customFormat="1" ht="36" customHeight="1" x14ac:dyDescent="0.25">
      <c r="A21" s="100" t="s">
        <v>21</v>
      </c>
      <c r="B21" s="139">
        <v>14.119367359999998</v>
      </c>
      <c r="C21" s="135"/>
      <c r="D21" s="118">
        <v>0.61317172552387378</v>
      </c>
      <c r="E21" s="119"/>
      <c r="F21" s="107" t="s">
        <v>123</v>
      </c>
      <c r="J21" s="104">
        <f>IF(EXACT(A21,'JUNE Cons Subsidies-CASH'!$B$31)=TRUE,IF(ISERROR('JUNE Cons Subsidies-CASH'!$U$31/'JUNE Cons Subsidies-CASH'!$S$31),"NO VAR",'JUNE Cons Subsidies-CASH'!$U$31/'JUNE Cons Subsidies-CASH'!$S$31))</f>
        <v>0.61317172552387378</v>
      </c>
      <c r="K21" s="110" t="str">
        <f t="shared" si="1"/>
        <v>OK</v>
      </c>
    </row>
    <row r="22" spans="1:11" s="96" customFormat="1" ht="30" hidden="1" customHeight="1" x14ac:dyDescent="0.25">
      <c r="A22" s="100" t="s">
        <v>101</v>
      </c>
      <c r="B22" s="139">
        <v>0</v>
      </c>
      <c r="C22" s="135"/>
      <c r="D22" s="118" t="s">
        <v>152</v>
      </c>
      <c r="E22" s="119"/>
      <c r="F22" s="107"/>
      <c r="J22" s="104" t="str">
        <f>IF(EXACT(A22,'JUNE Cons Subsidies-CASH'!$B$32)=TRUE,IF(ISERROR('JUNE Cons Subsidies-CASH'!$U$32/'JUNE Cons Subsidies-CASH'!$S$32),"NO VAR",'JUNE Cons Subsidies-CASH'!$U$32/'JUNE Cons Subsidies-CASH'!$S$32))</f>
        <v>NO VAR</v>
      </c>
      <c r="K22" s="110" t="str">
        <f t="shared" si="1"/>
        <v>NO VAR</v>
      </c>
    </row>
    <row r="23" spans="1:11" s="96" customFormat="1" ht="30" hidden="1" customHeight="1" x14ac:dyDescent="0.25">
      <c r="A23" s="100" t="s">
        <v>102</v>
      </c>
      <c r="B23" s="139">
        <v>0</v>
      </c>
      <c r="C23" s="135"/>
      <c r="D23" s="118" t="s">
        <v>152</v>
      </c>
      <c r="E23" s="119"/>
      <c r="F23" s="107"/>
      <c r="J23" s="104" t="str">
        <f>IF(EXACT(A23,'JUNE Cons Subsidies-CASH'!$B$33)=TRUE,IF(ISERROR('JUNE Cons Subsidies-CASH'!$U$33/'JUNE Cons Subsidies-CASH'!$S$33),"NO VAR",'JUNE Cons Subsidies-CASH'!$U$33/'JUNE Cons Subsidies-CASH'!$S$33))</f>
        <v>NO VAR</v>
      </c>
      <c r="K23" s="110" t="str">
        <f>IF(J26="NO VAR","NO VAR",(IF(J26=FALSE,"INCORRECT LINE BEING PICKED UP","OK")))</f>
        <v>NO VAR</v>
      </c>
    </row>
    <row r="24" spans="1:11" s="96" customFormat="1" ht="30" hidden="1" customHeight="1" x14ac:dyDescent="0.25">
      <c r="A24" s="100" t="s">
        <v>22</v>
      </c>
      <c r="B24" s="139">
        <v>-0.625</v>
      </c>
      <c r="C24" s="135"/>
      <c r="D24" s="118">
        <v>-1</v>
      </c>
      <c r="E24" s="119"/>
      <c r="F24" s="107"/>
      <c r="J24" s="104">
        <f>IF(EXACT(A24,'JUNE Cons Subsidies-CASH'!$B$34)=TRUE,IF(ISERROR('JUNE Cons Subsidies-CASH'!$U$34/'JUNE Cons Subsidies-CASH'!$S$34),"NO VAR",'JUNE Cons Subsidies-CASH'!$U$34/'JUNE Cons Subsidies-CASH'!$S$34))</f>
        <v>-1</v>
      </c>
      <c r="K24" s="110" t="str">
        <f t="shared" si="1"/>
        <v>OK</v>
      </c>
    </row>
    <row r="25" spans="1:11" s="96" customFormat="1" ht="30" hidden="1" customHeight="1" x14ac:dyDescent="0.25">
      <c r="A25" s="100" t="s">
        <v>23</v>
      </c>
      <c r="B25" s="139">
        <v>0</v>
      </c>
      <c r="C25" s="135"/>
      <c r="D25" s="118" t="s">
        <v>152</v>
      </c>
      <c r="E25" s="119"/>
      <c r="F25" s="107"/>
      <c r="J25" s="104" t="str">
        <f>IF(EXACT(A25,'JUNE Cons Subsidies-CASH'!$B$35)=TRUE,IF(ISERROR('JUNE Cons Subsidies-CASH'!$U$35/'JUNE Cons Subsidies-CASH'!$S$35),"NO VAR",'JUNE Cons Subsidies-CASH'!$U$35/'JUNE Cons Subsidies-CASH'!$S$35))</f>
        <v>NO VAR</v>
      </c>
      <c r="K25" s="110" t="str">
        <f t="shared" si="1"/>
        <v>NO VAR</v>
      </c>
    </row>
    <row r="26" spans="1:11" s="96" customFormat="1" ht="30" hidden="1" customHeight="1" x14ac:dyDescent="0.25">
      <c r="A26" s="100" t="s">
        <v>19</v>
      </c>
      <c r="B26" s="139">
        <v>0</v>
      </c>
      <c r="C26" s="135"/>
      <c r="D26" s="118" t="s">
        <v>152</v>
      </c>
      <c r="E26" s="119"/>
      <c r="F26" s="107"/>
      <c r="J26" s="104" t="str">
        <f>IF(EXACT(A26,'JUNE Cons Subsidies-CASH'!$B$37)=TRUE,IF(ISERROR('JUNE Cons Subsidies-CASH'!$U$37/'JUNE Cons Subsidies-CASH'!$S$37),"NO VAR",'JUNE Cons Subsidies-CASH'!$U$37/'JUNE Cons Subsidies-CASH'!$S$37))</f>
        <v>NO VAR</v>
      </c>
      <c r="K26" s="110" t="str">
        <f t="shared" si="1"/>
        <v>NO VAR</v>
      </c>
    </row>
    <row r="27" spans="1:11" s="96" customFormat="1" ht="24.95" customHeight="1" x14ac:dyDescent="0.25">
      <c r="A27" s="100" t="s">
        <v>25</v>
      </c>
      <c r="B27" s="139">
        <v>7.4812117613150768</v>
      </c>
      <c r="C27" s="135"/>
      <c r="D27" s="118">
        <v>0.48334418232641102</v>
      </c>
      <c r="E27" s="119"/>
      <c r="F27" s="107" t="s">
        <v>124</v>
      </c>
      <c r="J27" s="104">
        <f>IF(EXACT(A27,'JUNE Cons Subsidies-CASH'!$B$38)=TRUE,IF(ISERROR('JUNE Cons Subsidies-CASH'!$U$38/'JUNE Cons Subsidies-CASH'!$S$38),"NO VAR",'JUNE Cons Subsidies-CASH'!$U$38/'JUNE Cons Subsidies-CASH'!$S$38))</f>
        <v>0.48334418232641102</v>
      </c>
      <c r="K27" s="110" t="str">
        <f t="shared" si="1"/>
        <v>OK</v>
      </c>
    </row>
    <row r="28" spans="1:11" s="96" customFormat="1" ht="24.95" customHeight="1" x14ac:dyDescent="0.25">
      <c r="A28" s="100" t="s">
        <v>26</v>
      </c>
      <c r="B28" s="139">
        <v>-13.9265404425</v>
      </c>
      <c r="C28" s="135"/>
      <c r="D28" s="118">
        <v>-0.49323898293232371</v>
      </c>
      <c r="E28" s="119"/>
      <c r="F28" s="107" t="s">
        <v>128</v>
      </c>
      <c r="J28" s="104">
        <f>IF(EXACT(A28,'JUNE Cons Subsidies-CASH'!$B$39)=TRUE,IF(ISERROR('JUNE Cons Subsidies-CASH'!$U$39/'JUNE Cons Subsidies-CASH'!$S$39),"NO VAR",'JUNE Cons Subsidies-CASH'!$U$39/'JUNE Cons Subsidies-CASH'!$S$39))</f>
        <v>-0.49323898293232371</v>
      </c>
      <c r="K28" s="110" t="str">
        <f t="shared" si="1"/>
        <v>OK</v>
      </c>
    </row>
    <row r="29" spans="1:11" s="96" customFormat="1" ht="56.25" customHeight="1" x14ac:dyDescent="0.25">
      <c r="A29" s="100" t="s">
        <v>27</v>
      </c>
      <c r="B29" s="139">
        <v>-36.265370609999998</v>
      </c>
      <c r="C29" s="135"/>
      <c r="D29" s="118">
        <v>-1</v>
      </c>
      <c r="E29" s="119"/>
      <c r="F29" s="107" t="s">
        <v>111</v>
      </c>
      <c r="J29" s="104" t="str">
        <f>IF(EXACT(A29,'JUNE Cons Subsidies-CASH'!$B$40)=TRUE,IF(ISERROR('JUNE Cons Subsidies-CASH'!$U$40/'JUNE Cons Subsidies-CASH'!$S$40),"NO VAR",'JUNE Cons Subsidies-CASH'!$U$40/'JUNE Cons Subsidies-CASH'!$S$40))</f>
        <v>NO VAR</v>
      </c>
      <c r="K29" s="110" t="str">
        <f t="shared" si="1"/>
        <v>NO VAR</v>
      </c>
    </row>
    <row r="30" spans="1:11" s="96" customFormat="1" ht="30" hidden="1" customHeight="1" x14ac:dyDescent="0.25">
      <c r="A30" s="100" t="s">
        <v>29</v>
      </c>
      <c r="B30" s="139">
        <v>0</v>
      </c>
      <c r="C30" s="136"/>
      <c r="D30" s="118" t="s">
        <v>152</v>
      </c>
      <c r="E30" s="119"/>
      <c r="F30" s="108" t="s">
        <v>125</v>
      </c>
      <c r="J30" s="104" t="str">
        <f>IF(EXACT(A30,'JUNE Cons Subsidies-CASH'!$B$44)=TRUE,IF(ISERROR('JUNE Cons Subsidies-CASH'!$U$44/'JUNE Cons Subsidies-CASH'!$S$44),"NO VAR",'JUNE Cons Subsidies-CASH'!$U$44/'JUNE Cons Subsidies-CASH'!$S$44))</f>
        <v>NO VAR</v>
      </c>
      <c r="K30" s="110" t="str">
        <f t="shared" si="1"/>
        <v>NO VAR</v>
      </c>
    </row>
    <row r="31" spans="1:11" s="96" customFormat="1" ht="30" hidden="1" customHeight="1" x14ac:dyDescent="0.25">
      <c r="A31" s="100" t="s">
        <v>31</v>
      </c>
      <c r="B31" s="139">
        <v>-3.2000000000032003E-5</v>
      </c>
      <c r="C31" s="136"/>
      <c r="D31" s="118">
        <v>-6.8371393409066052E-5</v>
      </c>
      <c r="E31" s="119"/>
      <c r="F31" s="108"/>
      <c r="J31" s="104">
        <f>IF(EXACT(A31,'JUNE Cons Subsidies-CASH'!$B$50)=TRUE,IF(ISERROR('JUNE Cons Subsidies-CASH'!$U$50/'JUNE Cons Subsidies-CASH'!$S$50),"NO VAR",'JUNE Cons Subsidies-CASH'!$U$50/'JUNE Cons Subsidies-CASH'!$S$50))</f>
        <v>-6.8371393409066052E-5</v>
      </c>
      <c r="K31" s="110" t="str">
        <f t="shared" si="1"/>
        <v>OK</v>
      </c>
    </row>
    <row r="32" spans="1:11" s="96" customFormat="1" ht="24.95" customHeight="1" x14ac:dyDescent="0.25">
      <c r="A32" s="100" t="s">
        <v>32</v>
      </c>
      <c r="B32" s="139">
        <v>-2.8959479999999997</v>
      </c>
      <c r="C32" s="136"/>
      <c r="D32" s="118">
        <v>-1</v>
      </c>
      <c r="E32" s="119"/>
      <c r="F32" s="108" t="s">
        <v>126</v>
      </c>
      <c r="J32" s="104">
        <f>IF(EXACT(A32,'JUNE Cons Subsidies-CASH'!$B$51)=TRUE,IF(ISERROR('JUNE Cons Subsidies-CASH'!$U$51/'JUNE Cons Subsidies-CASH'!$S$51),"NO VAR",'JUNE Cons Subsidies-CASH'!$U$51/'JUNE Cons Subsidies-CASH'!$S$51))</f>
        <v>-1</v>
      </c>
      <c r="K32" s="110" t="str">
        <f t="shared" si="1"/>
        <v>OK</v>
      </c>
    </row>
    <row r="33" spans="1:18" s="96" customFormat="1" ht="24.95" hidden="1" customHeight="1" x14ac:dyDescent="0.25">
      <c r="A33" s="100" t="s">
        <v>33</v>
      </c>
      <c r="B33" s="139">
        <v>0</v>
      </c>
      <c r="C33" s="136"/>
      <c r="D33" s="118" t="s">
        <v>152</v>
      </c>
      <c r="E33" s="119"/>
      <c r="F33" s="108"/>
      <c r="J33" s="104">
        <f>IF(EXACT(A33,'JUNE Cons Subsidies-CASH'!$B$52)=TRUE,IF(ISERROR('JUNE Cons Subsidies-CASH'!$U$52/'JUNE Cons Subsidies-CASH'!$S$52),"NO VAR",'JUNE Cons Subsidies-CASH'!$U$52/'JUNE Cons Subsidies-CASH'!$S$52))</f>
        <v>0</v>
      </c>
      <c r="K33" s="110" t="str">
        <f t="shared" si="1"/>
        <v>OK</v>
      </c>
    </row>
    <row r="34" spans="1:18" s="96" customFormat="1" ht="24.95" customHeight="1" x14ac:dyDescent="0.25">
      <c r="A34" s="100" t="s">
        <v>34</v>
      </c>
      <c r="B34" s="139">
        <v>-1.8355629999999998</v>
      </c>
      <c r="C34" s="136"/>
      <c r="D34" s="118">
        <v>-1</v>
      </c>
      <c r="E34" s="119"/>
      <c r="F34" s="108" t="s">
        <v>126</v>
      </c>
      <c r="J34" s="104">
        <f>IF(EXACT(A34,'JUNE Cons Subsidies-CASH'!$B$53)=TRUE,IF(ISERROR('JUNE Cons Subsidies-CASH'!$U$53/'JUNE Cons Subsidies-CASH'!$S$53),"NO VAR",'JUNE Cons Subsidies-CASH'!$U$53/'JUNE Cons Subsidies-CASH'!$S$53))</f>
        <v>-1</v>
      </c>
      <c r="K34" s="110" t="str">
        <f t="shared" si="1"/>
        <v>OK</v>
      </c>
    </row>
    <row r="35" spans="1:18" s="96" customFormat="1" ht="24.95" customHeight="1" x14ac:dyDescent="0.25">
      <c r="A35" s="100" t="s">
        <v>35</v>
      </c>
      <c r="B35" s="139">
        <v>-9.5069000000000001E-2</v>
      </c>
      <c r="C35" s="136"/>
      <c r="D35" s="118">
        <v>-1</v>
      </c>
      <c r="E35" s="119"/>
      <c r="F35" s="108" t="s">
        <v>126</v>
      </c>
      <c r="J35" s="104">
        <f>IF(EXACT(A35,'JUNE Cons Subsidies-CASH'!$B$54)=TRUE,IF(ISERROR('JUNE Cons Subsidies-CASH'!$U$54/'JUNE Cons Subsidies-CASH'!$S$54),"NO VAR",'JUNE Cons Subsidies-CASH'!$U$54/'JUNE Cons Subsidies-CASH'!$S$54))</f>
        <v>-1</v>
      </c>
      <c r="K35" s="110" t="str">
        <f t="shared" si="1"/>
        <v>OK</v>
      </c>
    </row>
    <row r="36" spans="1:18" ht="24.95" hidden="1" customHeight="1" x14ac:dyDescent="0.25">
      <c r="A36" s="100" t="s">
        <v>36</v>
      </c>
      <c r="B36" s="139">
        <v>3.1999999999990369E-5</v>
      </c>
      <c r="C36" s="137"/>
      <c r="D36" s="118">
        <v>3.3659762909034877E-4</v>
      </c>
      <c r="E36" s="3"/>
      <c r="F36" s="111"/>
      <c r="J36" s="104">
        <f>IF(EXACT(A36,'JUNE Cons Subsidies-CASH'!$B$55)=TRUE,IF(ISERROR('JUNE Cons Subsidies-CASH'!$U$55/'JUNE Cons Subsidies-CASH'!$S$55),"NO VAR",'JUNE Cons Subsidies-CASH'!$U$55/'JUNE Cons Subsidies-CASH'!$S$55))</f>
        <v>3.3659762909034877E-4</v>
      </c>
      <c r="K36" s="110" t="str">
        <f t="shared" si="1"/>
        <v>OK</v>
      </c>
    </row>
    <row r="37" spans="1:18" ht="24.95" customHeight="1" x14ac:dyDescent="0.25">
      <c r="A37" s="100" t="s">
        <v>37</v>
      </c>
      <c r="B37" s="139">
        <v>-3.6565E-2</v>
      </c>
      <c r="C37" s="137"/>
      <c r="D37" s="118">
        <v>-1</v>
      </c>
      <c r="E37" s="3"/>
      <c r="F37" s="108" t="s">
        <v>126</v>
      </c>
      <c r="J37" s="104">
        <f>IF(EXACT(A37,'JUNE Cons Subsidies-CASH'!$B$56)=TRUE,IF(ISERROR('JUNE Cons Subsidies-CASH'!$U$56/'JUNE Cons Subsidies-CASH'!$S$56),"NO VAR",'JUNE Cons Subsidies-CASH'!$U$56/'JUNE Cons Subsidies-CASH'!$S$56))</f>
        <v>-1</v>
      </c>
      <c r="K37" s="110" t="str">
        <f t="shared" si="1"/>
        <v>OK</v>
      </c>
    </row>
    <row r="38" spans="1:18" ht="24.95" customHeight="1" x14ac:dyDescent="0.25">
      <c r="A38" s="100" t="s">
        <v>38</v>
      </c>
      <c r="B38" s="139">
        <v>-7.3130000000000001E-3</v>
      </c>
      <c r="C38" s="137"/>
      <c r="D38" s="118">
        <v>-1</v>
      </c>
      <c r="E38" s="3"/>
      <c r="F38" s="108" t="s">
        <v>126</v>
      </c>
      <c r="J38" s="104">
        <f>IF(EXACT(A38,'JUNE Cons Subsidies-CASH'!$B$57)=TRUE,IF(ISERROR('JUNE Cons Subsidies-CASH'!$U$57/'JUNE Cons Subsidies-CASH'!$S$57),"NO VAR",'JUNE Cons Subsidies-CASH'!$U$57/'JUNE Cons Subsidies-CASH'!$S$57))</f>
        <v>-1</v>
      </c>
      <c r="K38" s="110" t="str">
        <f t="shared" si="1"/>
        <v>OK</v>
      </c>
    </row>
    <row r="39" spans="1:18" ht="24.95" hidden="1" customHeight="1" x14ac:dyDescent="0.25">
      <c r="A39" s="100" t="s">
        <v>39</v>
      </c>
      <c r="B39" s="139">
        <v>0</v>
      </c>
      <c r="C39" s="137"/>
      <c r="D39" s="118" t="s">
        <v>152</v>
      </c>
      <c r="E39" s="3"/>
      <c r="F39" s="107"/>
      <c r="J39" s="104" t="str">
        <f>IF(EXACT(A39,'JUNE Cons Subsidies-CASH'!$B$58)=TRUE,IF(ISERROR('JUNE Cons Subsidies-CASH'!$U$58/'JUNE Cons Subsidies-CASH'!$S$58),"NO VAR",'JUNE Cons Subsidies-CASH'!$U$58/'JUNE Cons Subsidies-CASH'!$S$58))</f>
        <v>NO VAR</v>
      </c>
      <c r="K39" s="110" t="str">
        <f t="shared" si="1"/>
        <v>NO VAR</v>
      </c>
    </row>
    <row r="40" spans="1:18" ht="24.95" hidden="1" customHeight="1" x14ac:dyDescent="0.25">
      <c r="A40" s="100" t="s">
        <v>79</v>
      </c>
      <c r="B40" s="139">
        <v>0</v>
      </c>
      <c r="C40" s="137"/>
      <c r="D40" s="118" t="s">
        <v>152</v>
      </c>
      <c r="E40" s="3"/>
      <c r="F40" s="111"/>
      <c r="J40" s="104" t="str">
        <f>IF(EXACT(A40,'JUNE Cons Subsidies-CASH'!$B$61)=TRUE,IF(ISERROR('JUNE Cons Subsidies-CASH'!$U$61/'JUNE Cons Subsidies-CASH'!$S$61),"NO VAR",'JUNE Cons Subsidies-CASH'!$U$61/'JUNE Cons Subsidies-CASH'!$S$61))</f>
        <v>NO VAR</v>
      </c>
      <c r="K40" s="110" t="str">
        <f t="shared" si="1"/>
        <v>NO VAR</v>
      </c>
    </row>
    <row r="41" spans="1:18" ht="24.95" customHeight="1" x14ac:dyDescent="0.25">
      <c r="A41" s="100" t="s">
        <v>42</v>
      </c>
      <c r="B41" s="139">
        <v>-8.8182639296782881</v>
      </c>
      <c r="C41" s="136"/>
      <c r="D41" s="118">
        <v>-0.16325311735925596</v>
      </c>
      <c r="E41" s="119"/>
      <c r="F41" s="108" t="s">
        <v>127</v>
      </c>
      <c r="G41" s="96"/>
      <c r="H41" s="96"/>
      <c r="I41" s="96"/>
      <c r="J41" s="104">
        <f>IF(EXACT(A41,'JUNE Cons Subsidies-CASH'!$B$66)=TRUE,IF(ISERROR('JUNE Cons Subsidies-CASH'!$U$66/'JUNE Cons Subsidies-CASH'!$S$66),"NO VAR",'JUNE Cons Subsidies-CASH'!$U$66/'JUNE Cons Subsidies-CASH'!$S$66))</f>
        <v>-0.16325311735925596</v>
      </c>
      <c r="K41" s="110" t="str">
        <f t="shared" si="1"/>
        <v>OK</v>
      </c>
      <c r="L41" s="96"/>
      <c r="M41" s="96"/>
      <c r="N41" s="96"/>
      <c r="O41" s="96"/>
      <c r="P41" s="96"/>
      <c r="Q41" s="96"/>
      <c r="R41" s="96"/>
    </row>
    <row r="42" spans="1:18" ht="24.95" hidden="1" customHeight="1" x14ac:dyDescent="0.25">
      <c r="A42" s="100" t="s">
        <v>43</v>
      </c>
      <c r="B42" s="139">
        <v>0</v>
      </c>
      <c r="C42" s="136"/>
      <c r="D42" s="118" t="s">
        <v>152</v>
      </c>
      <c r="E42" s="119"/>
      <c r="F42" s="108"/>
      <c r="G42" s="96"/>
      <c r="H42" s="96"/>
      <c r="I42" s="96"/>
      <c r="J42" s="104" t="str">
        <f>IF(EXACT(A42,'JUNE Cons Subsidies-CASH'!$B$67)=TRUE,IF(ISERROR('JUNE Cons Subsidies-CASH'!$U$67/'JUNE Cons Subsidies-CASH'!$S$67),"NO VAR",'JUNE Cons Subsidies-CASH'!$U$67/'JUNE Cons Subsidies-CASH'!$S$67))</f>
        <v>NO VAR</v>
      </c>
      <c r="K42" s="110" t="str">
        <f t="shared" si="1"/>
        <v>NO VAR</v>
      </c>
      <c r="L42" s="96"/>
      <c r="M42" s="96"/>
      <c r="N42" s="96"/>
      <c r="O42" s="96"/>
      <c r="P42" s="96"/>
      <c r="Q42" s="96"/>
      <c r="R42" s="96"/>
    </row>
    <row r="43" spans="1:18" ht="24.95" customHeight="1" x14ac:dyDescent="0.25">
      <c r="A43" s="100" t="s">
        <v>44</v>
      </c>
      <c r="B43" s="139">
        <v>5.0569780404546307</v>
      </c>
      <c r="C43" s="136"/>
      <c r="D43" s="118">
        <v>0.19914049135815162</v>
      </c>
      <c r="E43" s="119"/>
      <c r="F43" s="108" t="s">
        <v>129</v>
      </c>
      <c r="G43" s="96"/>
      <c r="H43" s="96"/>
      <c r="I43" s="96"/>
      <c r="J43" s="104">
        <f>IF(EXACT(A43,'JUNE Cons Subsidies-CASH'!$B$68)=TRUE,IF(ISERROR('JUNE Cons Subsidies-CASH'!$U$68/'JUNE Cons Subsidies-CASH'!$S$68),"NO VAR",'JUNE Cons Subsidies-CASH'!$U$68/'JUNE Cons Subsidies-CASH'!$S$68))</f>
        <v>0.19914049135815162</v>
      </c>
      <c r="K43" s="110" t="str">
        <f t="shared" si="1"/>
        <v>OK</v>
      </c>
      <c r="L43" s="96"/>
      <c r="M43" s="96"/>
      <c r="N43" s="96"/>
      <c r="O43" s="96"/>
      <c r="P43" s="96"/>
      <c r="Q43" s="96"/>
      <c r="R43" s="96"/>
    </row>
    <row r="44" spans="1:18" ht="30" customHeight="1" x14ac:dyDescent="0.25">
      <c r="A44" s="100" t="s">
        <v>92</v>
      </c>
      <c r="B44" s="139">
        <v>-15.108000000000001</v>
      </c>
      <c r="C44" s="136"/>
      <c r="D44" s="118">
        <v>-1</v>
      </c>
      <c r="E44" s="119"/>
      <c r="F44" s="108" t="s">
        <v>144</v>
      </c>
      <c r="G44" s="96"/>
      <c r="H44" s="96"/>
      <c r="I44" s="96"/>
      <c r="J44" s="104">
        <f>IF(EXACT(A44,'JUNE Cons Subsidies-CASH'!$B$74)=TRUE,IF(ISERROR('JUNE Cons Subsidies-CASH'!$U$74/'JUNE Cons Subsidies-CASH'!$S$74),"NO VAR",'JUNE Cons Subsidies-CASH'!$U$74/'JUNE Cons Subsidies-CASH'!$S$74))</f>
        <v>-1</v>
      </c>
      <c r="K44" s="110" t="str">
        <f t="shared" si="1"/>
        <v>OK</v>
      </c>
      <c r="L44" s="96"/>
      <c r="M44" s="96"/>
      <c r="N44" s="96"/>
      <c r="O44" s="96"/>
      <c r="P44" s="96"/>
      <c r="Q44" s="96"/>
      <c r="R44" s="96"/>
    </row>
    <row r="45" spans="1:18" ht="6" customHeight="1" thickBot="1" x14ac:dyDescent="0.3">
      <c r="A45" s="112"/>
      <c r="B45" s="121"/>
      <c r="C45" s="113"/>
      <c r="D45" s="121"/>
      <c r="E45" s="120"/>
      <c r="F45" s="114"/>
      <c r="G45" s="96"/>
      <c r="H45" s="96"/>
      <c r="I45" s="96"/>
      <c r="J45" s="96"/>
      <c r="K45" s="97"/>
      <c r="L45" s="96"/>
      <c r="M45" s="96"/>
      <c r="N45" s="96"/>
      <c r="O45" s="96"/>
      <c r="P45" s="96"/>
      <c r="Q45" s="96"/>
      <c r="R45" s="96"/>
    </row>
    <row r="46" spans="1:18" ht="30" customHeight="1" x14ac:dyDescent="0.35">
      <c r="A46" s="247" t="s">
        <v>153</v>
      </c>
      <c r="B46" s="247"/>
      <c r="C46" s="247"/>
      <c r="D46" s="247"/>
      <c r="E46" s="247"/>
      <c r="F46" s="247"/>
    </row>
    <row r="47" spans="1:18" ht="12" customHeight="1" thickBot="1" x14ac:dyDescent="0.3">
      <c r="A47" s="116"/>
      <c r="B47" s="116"/>
      <c r="C47" s="116"/>
      <c r="D47" s="116"/>
      <c r="E47" s="116"/>
      <c r="F47" s="116"/>
    </row>
    <row r="48" spans="1:18" ht="17.25" customHeight="1" x14ac:dyDescent="0.25">
      <c r="A48" s="220" t="s">
        <v>94</v>
      </c>
      <c r="B48" s="248" t="s">
        <v>85</v>
      </c>
      <c r="C48" s="249">
        <v>0</v>
      </c>
      <c r="D48" s="226" t="s">
        <v>83</v>
      </c>
      <c r="E48" s="227">
        <v>0</v>
      </c>
      <c r="F48" s="230" t="s">
        <v>84</v>
      </c>
      <c r="J48" s="101" t="s">
        <v>88</v>
      </c>
      <c r="K48" s="105" t="s">
        <v>88</v>
      </c>
    </row>
    <row r="49" spans="1:11" ht="17.25" customHeight="1" x14ac:dyDescent="0.25">
      <c r="A49" s="221"/>
      <c r="B49" s="250"/>
      <c r="C49" s="251"/>
      <c r="D49" s="228"/>
      <c r="E49" s="229"/>
      <c r="F49" s="231"/>
      <c r="J49" s="102" t="s">
        <v>73</v>
      </c>
      <c r="K49" s="106" t="s">
        <v>73</v>
      </c>
    </row>
    <row r="50" spans="1:11" ht="15.75" customHeight="1" x14ac:dyDescent="0.25">
      <c r="A50" s="98"/>
      <c r="B50" s="232"/>
      <c r="C50" s="233"/>
      <c r="D50" s="234"/>
      <c r="E50" s="235"/>
      <c r="F50" s="99"/>
      <c r="J50" s="103"/>
      <c r="K50" s="109"/>
    </row>
    <row r="51" spans="1:11" s="96" customFormat="1" ht="65.25" customHeight="1" x14ac:dyDescent="0.25">
      <c r="A51" s="100" t="s">
        <v>4</v>
      </c>
      <c r="B51" s="138">
        <v>94.525131767686048</v>
      </c>
      <c r="C51" s="140"/>
      <c r="D51" s="118">
        <v>0.14046679693732739</v>
      </c>
      <c r="E51" s="119"/>
      <c r="F51" s="107" t="s">
        <v>140</v>
      </c>
      <c r="J51" s="104">
        <f>IF(EXACT(A51,'JUNE Cons Subsidies-CASH'!$B$92)=TRUE,IF(ISERROR('JUNE Cons Subsidies-CASH'!$U$92/'JUNE Cons Subsidies-CASH'!$S$92),"NO VAR",'JUNE Cons Subsidies-CASH'!$U$92/'JUNE Cons Subsidies-CASH'!$S$92))</f>
        <v>0.14046679693732739</v>
      </c>
      <c r="K51" s="110" t="str">
        <f t="shared" ref="K51:K56" si="2">IF(J51="NO VAR","NO VAR",(IF(J51=FALSE,"INCORRECT LINE BEING PICKED UP","OK")))</f>
        <v>OK</v>
      </c>
    </row>
    <row r="52" spans="1:11" s="96" customFormat="1" ht="21" customHeight="1" x14ac:dyDescent="0.25">
      <c r="A52" s="100" t="s">
        <v>5</v>
      </c>
      <c r="B52" s="138">
        <v>-6.6238597649758049</v>
      </c>
      <c r="C52" s="140"/>
      <c r="D52" s="118">
        <v>-2.3440914962179232E-2</v>
      </c>
      <c r="E52" s="119"/>
      <c r="F52" s="107" t="s">
        <v>116</v>
      </c>
      <c r="J52" s="104">
        <f>IF(EXACT(A52,'JUNE Cons Subsidies-CASH'!$B$93)=TRUE,IF(ISERROR('JUNE Cons Subsidies-CASH'!$U$93/'JUNE Cons Subsidies-CASH'!$S$93),"NO VAR",'JUNE Cons Subsidies-CASH'!$U$93/'JUNE Cons Subsidies-CASH'!$S$93))</f>
        <v>-2.3440914962179232E-2</v>
      </c>
      <c r="K52" s="110" t="str">
        <f t="shared" si="2"/>
        <v>OK</v>
      </c>
    </row>
    <row r="53" spans="1:11" s="96" customFormat="1" ht="21" customHeight="1" x14ac:dyDescent="0.25">
      <c r="A53" s="100" t="s">
        <v>86</v>
      </c>
      <c r="B53" s="138">
        <v>89.751355639691411</v>
      </c>
      <c r="C53" s="140"/>
      <c r="D53" s="118">
        <v>0.88966306488524483</v>
      </c>
      <c r="E53" s="119"/>
      <c r="F53" s="107" t="s">
        <v>116</v>
      </c>
      <c r="J53" s="104">
        <f>IF(EXACT(A53,'JUNE Cons Subsidies-CASH'!$B$94)=TRUE,IF(ISERROR('JUNE Cons Subsidies-CASH'!$U$94/'JUNE Cons Subsidies-CASH'!$S$94),"NO VAR",'JUNE Cons Subsidies-CASH'!$U$94/'JUNE Cons Subsidies-CASH'!$S$94))</f>
        <v>0.88966306488524483</v>
      </c>
      <c r="K53" s="110" t="str">
        <f t="shared" si="2"/>
        <v>OK</v>
      </c>
    </row>
    <row r="54" spans="1:11" s="96" customFormat="1" ht="21" customHeight="1" x14ac:dyDescent="0.25">
      <c r="A54" s="100" t="s">
        <v>87</v>
      </c>
      <c r="B54" s="138">
        <v>73.030569638820083</v>
      </c>
      <c r="C54" s="140"/>
      <c r="D54" s="118" t="s">
        <v>151</v>
      </c>
      <c r="E54" s="119"/>
      <c r="F54" s="107" t="s">
        <v>116</v>
      </c>
      <c r="J54" s="104">
        <f>IF(EXACT(A54,'JUNE Cons Subsidies-CASH'!$B$95)=TRUE,IF(ISERROR('JUNE Cons Subsidies-CASH'!$U$95/'JUNE Cons Subsidies-CASH'!$S$95),"NO VAR",'JUNE Cons Subsidies-CASH'!$U$95/'JUNE Cons Subsidies-CASH'!$S$95))</f>
        <v>1.6928977403194001</v>
      </c>
      <c r="K54" s="110" t="str">
        <f t="shared" si="2"/>
        <v>OK</v>
      </c>
    </row>
    <row r="55" spans="1:11" s="96" customFormat="1" ht="21" hidden="1" customHeight="1" x14ac:dyDescent="0.25">
      <c r="A55" s="100" t="s">
        <v>8</v>
      </c>
      <c r="B55" s="138">
        <v>0</v>
      </c>
      <c r="C55" s="140"/>
      <c r="D55" s="118" t="s">
        <v>152</v>
      </c>
      <c r="E55" s="119"/>
      <c r="F55" s="107"/>
      <c r="J55" s="104" t="str">
        <f>IF(EXACT(A55,'JUNE Cons Subsidies-CASH'!$B$96)=TRUE,IF(ISERROR('JUNE Cons Subsidies-CASH'!$U$96/'JUNE Cons Subsidies-CASH'!$S$96),"NO VAR",'JUNE Cons Subsidies-CASH'!$U$96/'JUNE Cons Subsidies-CASH'!$S$96))</f>
        <v>NO VAR</v>
      </c>
      <c r="K55" s="110" t="str">
        <f t="shared" si="2"/>
        <v>NO VAR</v>
      </c>
    </row>
    <row r="56" spans="1:11" s="96" customFormat="1" ht="21" customHeight="1" x14ac:dyDescent="0.25">
      <c r="A56" s="100" t="s">
        <v>9</v>
      </c>
      <c r="B56" s="138">
        <v>15.703171010522141</v>
      </c>
      <c r="C56" s="140"/>
      <c r="D56" s="118">
        <v>9.8305660215045276E-2</v>
      </c>
      <c r="E56" s="119"/>
      <c r="F56" s="107" t="s">
        <v>116</v>
      </c>
      <c r="J56" s="104">
        <f>IF(EXACT(A56,'JUNE Cons Subsidies-CASH'!$B$97)=TRUE,IF(ISERROR('JUNE Cons Subsidies-CASH'!$U$97/'JUNE Cons Subsidies-CASH'!$S$97),"NO VAR",'JUNE Cons Subsidies-CASH'!$U$97/'JUNE Cons Subsidies-CASH'!$S$97))</f>
        <v>9.8305660215045276E-2</v>
      </c>
      <c r="K56" s="110" t="str">
        <f t="shared" si="2"/>
        <v>OK</v>
      </c>
    </row>
    <row r="57" spans="1:11" s="96" customFormat="1" ht="21" customHeight="1" x14ac:dyDescent="0.25">
      <c r="A57" s="100" t="s">
        <v>14</v>
      </c>
      <c r="B57" s="138">
        <v>178.40951123999992</v>
      </c>
      <c r="C57" s="140"/>
      <c r="D57" s="118">
        <v>0.25906406866983211</v>
      </c>
      <c r="E57" s="119"/>
      <c r="F57" s="107" t="s">
        <v>116</v>
      </c>
      <c r="J57" s="104">
        <f>IF(EXACT(A57,'JUNE Cons Subsidies-CASH'!$B$102)=TRUE,IF(ISERROR('JUNE Cons Subsidies-CASH'!$U$102/'JUNE Cons Subsidies-CASH'!$S$102),"NO VAR",'JUNE Cons Subsidies-CASH'!$U$102/'JUNE Cons Subsidies-CASH'!$S$102))</f>
        <v>0.25906406866983211</v>
      </c>
      <c r="K57" s="110" t="str">
        <f t="shared" ref="K57:K83" si="3">IF(J57="NO VAR","NO VAR",(IF(J57=FALSE,"INCORRECT LINE BEING PICKED UP","OK")))</f>
        <v>OK</v>
      </c>
    </row>
    <row r="58" spans="1:11" s="96" customFormat="1" ht="58.5" customHeight="1" x14ac:dyDescent="0.25">
      <c r="A58" s="100" t="s">
        <v>90</v>
      </c>
      <c r="B58" s="138">
        <v>46.899037399999997</v>
      </c>
      <c r="C58" s="140"/>
      <c r="D58" s="118">
        <v>0.85913827146324506</v>
      </c>
      <c r="E58" s="119"/>
      <c r="F58" s="107" t="s">
        <v>122</v>
      </c>
      <c r="J58" s="104">
        <f>IF(EXACT(A58,'JUNE Cons Subsidies-CASH'!$B$103)=TRUE,IF(ISERROR('JUNE Cons Subsidies-CASH'!$U$103/'JUNE Cons Subsidies-CASH'!$S$103),"NO VAR",'JUNE Cons Subsidies-CASH'!$U$103/'JUNE Cons Subsidies-CASH'!$S$103))</f>
        <v>0.85913827146324506</v>
      </c>
      <c r="K58" s="110" t="str">
        <f t="shared" si="3"/>
        <v>OK</v>
      </c>
    </row>
    <row r="59" spans="1:11" s="96" customFormat="1" ht="21" customHeight="1" x14ac:dyDescent="0.25">
      <c r="A59" s="100" t="s">
        <v>16</v>
      </c>
      <c r="B59" s="138">
        <v>-18.027260105513164</v>
      </c>
      <c r="C59" s="140"/>
      <c r="D59" s="118">
        <v>-0.12092210734990681</v>
      </c>
      <c r="E59" s="119"/>
      <c r="F59" s="107" t="s">
        <v>116</v>
      </c>
      <c r="J59" s="104">
        <f>IF(EXACT(A59,'JUNE Cons Subsidies-CASH'!$B$104)=TRUE,IF(ISERROR('JUNE Cons Subsidies-CASH'!$U$104/'JUNE Cons Subsidies-CASH'!$S$104),"NO VAR",'JUNE Cons Subsidies-CASH'!$U$104/'JUNE Cons Subsidies-CASH'!$S$104))</f>
        <v>-0.12092210734990681</v>
      </c>
      <c r="K59" s="110" t="str">
        <f t="shared" si="3"/>
        <v>OK</v>
      </c>
    </row>
    <row r="60" spans="1:11" s="96" customFormat="1" ht="21" customHeight="1" x14ac:dyDescent="0.25">
      <c r="A60" s="100" t="s">
        <v>21</v>
      </c>
      <c r="B60" s="139">
        <v>-43.261140479999995</v>
      </c>
      <c r="C60" s="140"/>
      <c r="D60" s="118">
        <v>-0.31889232787842309</v>
      </c>
      <c r="E60" s="119"/>
      <c r="F60" s="107" t="s">
        <v>116</v>
      </c>
      <c r="J60" s="104">
        <f>IF(EXACT(A60,'JUNE Cons Subsidies-CASH'!$B$110)=TRUE,IF(ISERROR('JUNE Cons Subsidies-CASH'!$U$110/'JUNE Cons Subsidies-CASH'!$S$110),"NO VAR",'JUNE Cons Subsidies-CASH'!$U$110/'JUNE Cons Subsidies-CASH'!$S$110))</f>
        <v>-0.31889232787842309</v>
      </c>
      <c r="K60" s="110" t="str">
        <f t="shared" si="3"/>
        <v>OK</v>
      </c>
    </row>
    <row r="61" spans="1:11" s="96" customFormat="1" ht="21" hidden="1" customHeight="1" x14ac:dyDescent="0.25">
      <c r="A61" s="100" t="s">
        <v>101</v>
      </c>
      <c r="B61" s="139">
        <v>0</v>
      </c>
      <c r="C61" s="140"/>
      <c r="D61" s="118" t="s">
        <v>152</v>
      </c>
      <c r="E61" s="119"/>
      <c r="F61" s="107"/>
      <c r="J61" s="104" t="str">
        <f>IF(EXACT(A61,'JUNE Cons Subsidies-CASH'!$B$111)=TRUE,IF(ISERROR('JUNE Cons Subsidies-CASH'!$U$111/'JUNE Cons Subsidies-CASH'!$S$111),"NO VAR",'JUNE Cons Subsidies-CASH'!$U$111/'JUNE Cons Subsidies-CASH'!$S$111))</f>
        <v>NO VAR</v>
      </c>
      <c r="K61" s="110" t="str">
        <f t="shared" si="3"/>
        <v>NO VAR</v>
      </c>
    </row>
    <row r="62" spans="1:11" s="96" customFormat="1" ht="21" hidden="1" customHeight="1" x14ac:dyDescent="0.25">
      <c r="A62" s="100" t="s">
        <v>102</v>
      </c>
      <c r="B62" s="139">
        <v>0</v>
      </c>
      <c r="C62" s="140"/>
      <c r="D62" s="118" t="s">
        <v>152</v>
      </c>
      <c r="E62" s="119"/>
      <c r="F62" s="107"/>
      <c r="J62" s="104" t="str">
        <f>IF(EXACT(A62,'JUNE Cons Subsidies-CASH'!$B$112)=TRUE,IF(ISERROR('JUNE Cons Subsidies-CASH'!$U$112/'JUNE Cons Subsidies-CASH'!$S$112),"NO VAR",'JUNE Cons Subsidies-CASH'!$U$112/'JUNE Cons Subsidies-CASH'!$S$112))</f>
        <v>NO VAR</v>
      </c>
      <c r="K62" s="110" t="str">
        <f>IF(J65="NO VAR","NO VAR",(IF(J65=FALSE,"INCORRECT LINE BEING PICKED UP","OK")))</f>
        <v>NO VAR</v>
      </c>
    </row>
    <row r="63" spans="1:11" s="96" customFormat="1" ht="21" hidden="1" customHeight="1" x14ac:dyDescent="0.25">
      <c r="A63" s="100" t="s">
        <v>22</v>
      </c>
      <c r="B63" s="139">
        <v>-0.55478183999999997</v>
      </c>
      <c r="C63" s="140"/>
      <c r="D63" s="118">
        <v>-0.443825472</v>
      </c>
      <c r="E63" s="119"/>
      <c r="F63" s="107"/>
      <c r="J63" s="104">
        <f>IF(EXACT(A63,'JUNE Cons Subsidies-CASH'!$B$113)=TRUE,IF(ISERROR('JUNE Cons Subsidies-CASH'!$U$113/'JUNE Cons Subsidies-CASH'!$S$113),"NO VAR",'JUNE Cons Subsidies-CASH'!$U$113/'JUNE Cons Subsidies-CASH'!$S$113))</f>
        <v>-0.443825472</v>
      </c>
      <c r="K63" s="110" t="str">
        <f t="shared" si="3"/>
        <v>OK</v>
      </c>
    </row>
    <row r="64" spans="1:11" s="96" customFormat="1" ht="21" hidden="1" customHeight="1" x14ac:dyDescent="0.25">
      <c r="A64" s="100" t="s">
        <v>23</v>
      </c>
      <c r="B64" s="139">
        <v>0</v>
      </c>
      <c r="C64" s="140"/>
      <c r="D64" s="118" t="s">
        <v>152</v>
      </c>
      <c r="E64" s="119"/>
      <c r="F64" s="107"/>
      <c r="J64" s="104" t="str">
        <f>IF(EXACT(A64,'JUNE Cons Subsidies-CASH'!$B$114)=TRUE,IF(ISERROR('JUNE Cons Subsidies-CASH'!$U$114/'JUNE Cons Subsidies-CASH'!$S$114),"NO VAR",'JUNE Cons Subsidies-CASH'!$U$114/'JUNE Cons Subsidies-CASH'!$S$114))</f>
        <v>NO VAR</v>
      </c>
      <c r="K64" s="110" t="str">
        <f t="shared" si="3"/>
        <v>NO VAR</v>
      </c>
    </row>
    <row r="65" spans="1:18" s="96" customFormat="1" ht="21" hidden="1" customHeight="1" x14ac:dyDescent="0.25">
      <c r="A65" s="100" t="s">
        <v>19</v>
      </c>
      <c r="B65" s="139">
        <v>0</v>
      </c>
      <c r="C65" s="140"/>
      <c r="D65" s="118" t="s">
        <v>152</v>
      </c>
      <c r="E65" s="119"/>
      <c r="F65" s="107"/>
      <c r="J65" s="104" t="str">
        <f>IF(EXACT(A65,'JUNE Cons Subsidies-CASH'!$B$116)=TRUE,IF(ISERROR('JUNE Cons Subsidies-CASH'!$U$116/'JUNE Cons Subsidies-CASH'!$S$116),"NO VAR",'JUNE Cons Subsidies-CASH'!$U$116/'JUNE Cons Subsidies-CASH'!$S$116))</f>
        <v>NO VAR</v>
      </c>
      <c r="K65" s="110" t="str">
        <f t="shared" si="3"/>
        <v>NO VAR</v>
      </c>
    </row>
    <row r="66" spans="1:18" s="96" customFormat="1" ht="21" customHeight="1" x14ac:dyDescent="0.25">
      <c r="A66" s="100" t="s">
        <v>25</v>
      </c>
      <c r="B66" s="139">
        <v>31.572537747890493</v>
      </c>
      <c r="C66" s="140"/>
      <c r="D66" s="118">
        <v>0.33997171689561828</v>
      </c>
      <c r="E66" s="119"/>
      <c r="F66" s="107" t="s">
        <v>116</v>
      </c>
      <c r="J66" s="104">
        <f>IF(EXACT(A66,'JUNE Cons Subsidies-CASH'!$B$117)=TRUE,IF(ISERROR('JUNE Cons Subsidies-CASH'!$U$117/'JUNE Cons Subsidies-CASH'!$S$117),"NO VAR",'JUNE Cons Subsidies-CASH'!$U$117/'JUNE Cons Subsidies-CASH'!$S$117))</f>
        <v>0.33997171689561828</v>
      </c>
      <c r="K66" s="110" t="str">
        <f t="shared" si="3"/>
        <v>OK</v>
      </c>
    </row>
    <row r="67" spans="1:18" s="96" customFormat="1" ht="21" customHeight="1" x14ac:dyDescent="0.25">
      <c r="A67" s="100" t="s">
        <v>26</v>
      </c>
      <c r="B67" s="139">
        <v>-13.042576125000011</v>
      </c>
      <c r="C67" s="140"/>
      <c r="D67" s="118">
        <v>-7.6988574552709521E-2</v>
      </c>
      <c r="E67" s="119"/>
      <c r="F67" s="107" t="s">
        <v>116</v>
      </c>
      <c r="J67" s="104">
        <f>IF(EXACT(A67,'JUNE Cons Subsidies-CASH'!$B$118)=TRUE,IF(ISERROR('JUNE Cons Subsidies-CASH'!$U$118/'JUNE Cons Subsidies-CASH'!$S$118),"NO VAR",'JUNE Cons Subsidies-CASH'!$U$118/'JUNE Cons Subsidies-CASH'!$S$118))</f>
        <v>-7.6988574552709521E-2</v>
      </c>
      <c r="K67" s="110" t="str">
        <f t="shared" si="3"/>
        <v>OK</v>
      </c>
    </row>
    <row r="68" spans="1:18" s="96" customFormat="1" ht="21" customHeight="1" x14ac:dyDescent="0.25">
      <c r="A68" s="100" t="s">
        <v>27</v>
      </c>
      <c r="B68" s="139">
        <v>-279.16777455999994</v>
      </c>
      <c r="C68" s="140"/>
      <c r="D68" s="118">
        <v>-1</v>
      </c>
      <c r="E68" s="119"/>
      <c r="F68" s="107" t="s">
        <v>116</v>
      </c>
      <c r="J68" s="104" t="str">
        <f>IF(EXACT(A68,'JUNE Cons Subsidies-CASH'!$B$119)=TRUE,IF(ISERROR('JUNE Cons Subsidies-CASH'!$U$119/'JUNE Cons Subsidies-CASH'!$S$119),"NO VAR",'JUNE Cons Subsidies-CASH'!$U$119/'JUNE Cons Subsidies-CASH'!$S$119))</f>
        <v>NO VAR</v>
      </c>
      <c r="K68" s="110" t="str">
        <f t="shared" si="3"/>
        <v>NO VAR</v>
      </c>
    </row>
    <row r="69" spans="1:18" s="96" customFormat="1" ht="34.5" customHeight="1" x14ac:dyDescent="0.25">
      <c r="A69" s="100" t="s">
        <v>29</v>
      </c>
      <c r="B69" s="139">
        <v>5.8515489999999915</v>
      </c>
      <c r="C69" s="141"/>
      <c r="D69" s="118">
        <v>7.4339107177965935E-2</v>
      </c>
      <c r="E69" s="119"/>
      <c r="F69" s="108" t="s">
        <v>142</v>
      </c>
      <c r="J69" s="104">
        <f>IF(EXACT(A69,'JUNE Cons Subsidies-CASH'!$B$123)=TRUE,IF(ISERROR('JUNE Cons Subsidies-CASH'!$U$123/'JUNE Cons Subsidies-CASH'!$S$123),"NO VAR",'JUNE Cons Subsidies-CASH'!$U$123/'JUNE Cons Subsidies-CASH'!$S$123))</f>
        <v>7.4339107177965935E-2</v>
      </c>
      <c r="K69" s="110" t="str">
        <f t="shared" si="3"/>
        <v>OK</v>
      </c>
    </row>
    <row r="70" spans="1:18" s="96" customFormat="1" ht="21" customHeight="1" x14ac:dyDescent="0.25">
      <c r="A70" s="100" t="s">
        <v>31</v>
      </c>
      <c r="B70" s="139">
        <v>-26.829386560953221</v>
      </c>
      <c r="C70" s="141"/>
      <c r="D70" s="118">
        <v>-0.95662378199651843</v>
      </c>
      <c r="E70" s="119"/>
      <c r="F70" s="108" t="s">
        <v>126</v>
      </c>
      <c r="J70" s="104">
        <f>IF(EXACT(A70,'JUNE Cons Subsidies-CASH'!$B$129)=TRUE,IF(ISERROR('JUNE Cons Subsidies-CASH'!$U$129/'JUNE Cons Subsidies-CASH'!$S$129),"NO VAR",'JUNE Cons Subsidies-CASH'!$U$129/'JUNE Cons Subsidies-CASH'!$S$129))</f>
        <v>-0.95662378199651843</v>
      </c>
      <c r="K70" s="110" t="str">
        <f t="shared" si="3"/>
        <v>OK</v>
      </c>
    </row>
    <row r="71" spans="1:18" s="96" customFormat="1" ht="21" customHeight="1" x14ac:dyDescent="0.25">
      <c r="A71" s="100" t="s">
        <v>32</v>
      </c>
      <c r="B71" s="139">
        <v>-3.1144609838399999</v>
      </c>
      <c r="C71" s="141"/>
      <c r="D71" s="118">
        <v>-0.40197169169228686</v>
      </c>
      <c r="E71" s="119"/>
      <c r="F71" s="108" t="s">
        <v>116</v>
      </c>
      <c r="J71" s="104">
        <f>IF(EXACT(A71,'JUNE Cons Subsidies-CASH'!$B$130)=TRUE,IF(ISERROR('JUNE Cons Subsidies-CASH'!$U$130/'JUNE Cons Subsidies-CASH'!$S$130),"NO VAR",'JUNE Cons Subsidies-CASH'!$U$130/'JUNE Cons Subsidies-CASH'!$S$130))</f>
        <v>-0.40197169169228686</v>
      </c>
      <c r="K71" s="110" t="str">
        <f t="shared" si="3"/>
        <v>OK</v>
      </c>
    </row>
    <row r="72" spans="1:18" s="96" customFormat="1" ht="21" customHeight="1" x14ac:dyDescent="0.25">
      <c r="A72" s="100" t="s">
        <v>33</v>
      </c>
      <c r="B72" s="139">
        <v>-0.89365741627999995</v>
      </c>
      <c r="C72" s="141"/>
      <c r="D72" s="118">
        <v>-0.17772384534585067</v>
      </c>
      <c r="E72" s="119"/>
      <c r="F72" s="108" t="s">
        <v>126</v>
      </c>
      <c r="J72" s="104">
        <f>IF(EXACT(A72,'JUNE Cons Subsidies-CASH'!$B$131)=TRUE,IF(ISERROR('JUNE Cons Subsidies-CASH'!$U$131/'JUNE Cons Subsidies-CASH'!$S$131),"NO VAR",'JUNE Cons Subsidies-CASH'!$U$131/'JUNE Cons Subsidies-CASH'!$S$131))</f>
        <v>-0.17772384534585067</v>
      </c>
      <c r="K72" s="110" t="str">
        <f t="shared" si="3"/>
        <v>OK</v>
      </c>
    </row>
    <row r="73" spans="1:18" s="96" customFormat="1" ht="21" customHeight="1" x14ac:dyDescent="0.25">
      <c r="A73" s="100" t="s">
        <v>34</v>
      </c>
      <c r="B73" s="139">
        <v>-4.9109550680399998</v>
      </c>
      <c r="C73" s="141"/>
      <c r="D73" s="118">
        <v>-1</v>
      </c>
      <c r="E73" s="119"/>
      <c r="F73" s="108" t="s">
        <v>116</v>
      </c>
      <c r="J73" s="104">
        <f>IF(EXACT(A73,'JUNE Cons Subsidies-CASH'!$B$132)=TRUE,IF(ISERROR('JUNE Cons Subsidies-CASH'!$U$132/'JUNE Cons Subsidies-CASH'!$S$132),"NO VAR",'JUNE Cons Subsidies-CASH'!$U$132/'JUNE Cons Subsidies-CASH'!$S$132))</f>
        <v>-1</v>
      </c>
      <c r="K73" s="110" t="str">
        <f t="shared" si="3"/>
        <v>OK</v>
      </c>
    </row>
    <row r="74" spans="1:18" s="96" customFormat="1" ht="21" customHeight="1" x14ac:dyDescent="0.25">
      <c r="A74" s="100" t="s">
        <v>35</v>
      </c>
      <c r="B74" s="139">
        <v>-8.3228054519999983E-2</v>
      </c>
      <c r="C74" s="141"/>
      <c r="D74" s="118">
        <v>-0.32721571380235465</v>
      </c>
      <c r="E74" s="119"/>
      <c r="F74" s="108" t="s">
        <v>116</v>
      </c>
      <c r="J74" s="104">
        <f>IF(EXACT(A74,'JUNE Cons Subsidies-CASH'!$B$133)=TRUE,IF(ISERROR('JUNE Cons Subsidies-CASH'!$U$133/'JUNE Cons Subsidies-CASH'!$S$133),"NO VAR",'JUNE Cons Subsidies-CASH'!$U$133/'JUNE Cons Subsidies-CASH'!$S$133))</f>
        <v>-0.32721571380235465</v>
      </c>
      <c r="K74" s="110" t="str">
        <f t="shared" si="3"/>
        <v>OK</v>
      </c>
    </row>
    <row r="75" spans="1:18" ht="21" customHeight="1" x14ac:dyDescent="0.25">
      <c r="A75" s="100" t="s">
        <v>36</v>
      </c>
      <c r="B75" s="139">
        <v>-7.1408545200000173E-3</v>
      </c>
      <c r="C75" s="142"/>
      <c r="D75" s="118">
        <v>-2.807466571694384E-2</v>
      </c>
      <c r="E75" s="3"/>
      <c r="F75" s="108" t="s">
        <v>126</v>
      </c>
      <c r="J75" s="104">
        <f>IF(EXACT(A75,'JUNE Cons Subsidies-CASH'!$B$134)=TRUE,IF(ISERROR('JUNE Cons Subsidies-CASH'!$U$134/'JUNE Cons Subsidies-CASH'!$S$134),"NO VAR",'JUNE Cons Subsidies-CASH'!$U$134/'JUNE Cons Subsidies-CASH'!$S$134))</f>
        <v>-2.807466571694384E-2</v>
      </c>
      <c r="K75" s="110" t="str">
        <f t="shared" si="3"/>
        <v>OK</v>
      </c>
    </row>
    <row r="76" spans="1:18" ht="21" customHeight="1" x14ac:dyDescent="0.25">
      <c r="A76" s="100" t="s">
        <v>37</v>
      </c>
      <c r="B76" s="139">
        <v>-2.505105019999998E-2</v>
      </c>
      <c r="C76" s="142"/>
      <c r="D76" s="118">
        <v>-0.2560729435754952</v>
      </c>
      <c r="E76" s="3"/>
      <c r="F76" s="108" t="s">
        <v>116</v>
      </c>
      <c r="J76" s="104">
        <f>IF(EXACT(A76,'JUNE Cons Subsidies-CASH'!$B$135)=TRUE,IF(ISERROR('JUNE Cons Subsidies-CASH'!$U$135/'JUNE Cons Subsidies-CASH'!$S$135),"NO VAR",'JUNE Cons Subsidies-CASH'!$U$135/'JUNE Cons Subsidies-CASH'!$S$135))</f>
        <v>-0.2560729435754952</v>
      </c>
      <c r="K76" s="110" t="str">
        <f t="shared" si="3"/>
        <v>OK</v>
      </c>
    </row>
    <row r="77" spans="1:18" ht="21" customHeight="1" x14ac:dyDescent="0.25">
      <c r="A77" s="100" t="s">
        <v>38</v>
      </c>
      <c r="B77" s="139">
        <v>-1.1147580400000003E-3</v>
      </c>
      <c r="C77" s="142"/>
      <c r="D77" s="118">
        <v>-5.6975530047289176E-2</v>
      </c>
      <c r="E77" s="3"/>
      <c r="F77" s="108" t="s">
        <v>116</v>
      </c>
      <c r="J77" s="104">
        <f>IF(EXACT(A77,'JUNE Cons Subsidies-CASH'!$B$136)=TRUE,IF(ISERROR('JUNE Cons Subsidies-CASH'!$U$136/'JUNE Cons Subsidies-CASH'!$S$136),"NO VAR",'JUNE Cons Subsidies-CASH'!$U$136/'JUNE Cons Subsidies-CASH'!$S$136))</f>
        <v>-5.6975530047289176E-2</v>
      </c>
      <c r="K77" s="110" t="str">
        <f t="shared" si="3"/>
        <v>OK</v>
      </c>
    </row>
    <row r="78" spans="1:18" ht="21" hidden="1" customHeight="1" x14ac:dyDescent="0.25">
      <c r="A78" s="100" t="s">
        <v>39</v>
      </c>
      <c r="B78" s="139">
        <v>-2.2372934873156697E-2</v>
      </c>
      <c r="C78" s="142"/>
      <c r="D78" s="118">
        <v>-1</v>
      </c>
      <c r="E78" s="3"/>
      <c r="F78" s="108"/>
      <c r="J78" s="104">
        <f>IF(EXACT(A78,'JUNE Cons Subsidies-CASH'!$B$137)=TRUE,IF(ISERROR('JUNE Cons Subsidies-CASH'!$U$137/'JUNE Cons Subsidies-CASH'!$S$137),"NO VAR",'JUNE Cons Subsidies-CASH'!$U$137/'JUNE Cons Subsidies-CASH'!$S$137))</f>
        <v>-1</v>
      </c>
      <c r="K78" s="110" t="str">
        <f t="shared" si="3"/>
        <v>OK</v>
      </c>
    </row>
    <row r="79" spans="1:18" ht="21" hidden="1" customHeight="1" x14ac:dyDescent="0.25">
      <c r="A79" s="100" t="s">
        <v>79</v>
      </c>
      <c r="B79" s="139">
        <v>0</v>
      </c>
      <c r="C79" s="142"/>
      <c r="D79" s="118" t="s">
        <v>152</v>
      </c>
      <c r="E79" s="3"/>
      <c r="F79" s="111"/>
      <c r="J79" s="104" t="str">
        <f>IF(EXACT(A79,'JUNE Cons Subsidies-CASH'!$B$140)=TRUE,IF(ISERROR('JUNE Cons Subsidies-CASH'!$U$140/'JUNE Cons Subsidies-CASH'!$S$140),"NO VAR",'JUNE Cons Subsidies-CASH'!$U$140/'JUNE Cons Subsidies-CASH'!$S$140))</f>
        <v>NO VAR</v>
      </c>
      <c r="K79" s="110" t="str">
        <f t="shared" si="3"/>
        <v>NO VAR</v>
      </c>
      <c r="L79" s="96"/>
      <c r="M79" s="96"/>
      <c r="N79" s="96"/>
      <c r="O79" s="96"/>
      <c r="P79" s="96"/>
      <c r="Q79" s="96"/>
      <c r="R79" s="96"/>
    </row>
    <row r="80" spans="1:18" ht="21" customHeight="1" x14ac:dyDescent="0.25">
      <c r="A80" s="100" t="s">
        <v>42</v>
      </c>
      <c r="B80" s="139">
        <v>-88.352107603302073</v>
      </c>
      <c r="C80" s="141"/>
      <c r="D80" s="118">
        <v>-0.28915785290917217</v>
      </c>
      <c r="E80" s="119"/>
      <c r="F80" s="108" t="s">
        <v>116</v>
      </c>
      <c r="G80" s="96"/>
      <c r="H80" s="96"/>
      <c r="I80" s="96"/>
      <c r="J80" s="104">
        <f>IF(EXACT(A80,'JUNE Cons Subsidies-CASH'!$B$145)=TRUE,IF(ISERROR('JUNE Cons Subsidies-CASH'!$U$145/'JUNE Cons Subsidies-CASH'!$S$145),"NO VAR",'JUNE Cons Subsidies-CASH'!$U$145/'JUNE Cons Subsidies-CASH'!$S$145))</f>
        <v>-0.28915785290917217</v>
      </c>
      <c r="K80" s="110" t="str">
        <f t="shared" si="3"/>
        <v>OK</v>
      </c>
      <c r="L80" s="96"/>
      <c r="M80" s="96"/>
      <c r="N80" s="96"/>
      <c r="O80" s="96"/>
      <c r="P80" s="96"/>
      <c r="Q80" s="96"/>
      <c r="R80" s="96"/>
    </row>
    <row r="81" spans="1:18" ht="21" hidden="1" customHeight="1" x14ac:dyDescent="0.25">
      <c r="A81" s="100" t="s">
        <v>43</v>
      </c>
      <c r="B81" s="139">
        <v>0</v>
      </c>
      <c r="C81" s="141"/>
      <c r="D81" s="118" t="s">
        <v>152</v>
      </c>
      <c r="E81" s="119"/>
      <c r="F81" s="108"/>
      <c r="G81" s="96"/>
      <c r="H81" s="96"/>
      <c r="I81" s="96"/>
      <c r="J81" s="104" t="str">
        <f>IF(EXACT(A81,'JUNE Cons Subsidies-CASH'!$B$146)=TRUE,IF(ISERROR('JUNE Cons Subsidies-CASH'!$U$146/'JUNE Cons Subsidies-CASH'!$S$146),"NO VAR",'JUNE Cons Subsidies-CASH'!$U$146/'JUNE Cons Subsidies-CASH'!$S$146))</f>
        <v>NO VAR</v>
      </c>
      <c r="K81" s="110" t="str">
        <f t="shared" si="3"/>
        <v>NO VAR</v>
      </c>
      <c r="L81" s="96"/>
      <c r="M81" s="96"/>
      <c r="N81" s="96"/>
      <c r="O81" s="96"/>
      <c r="P81" s="96"/>
      <c r="Q81" s="96"/>
      <c r="R81" s="96"/>
    </row>
    <row r="82" spans="1:18" ht="21" customHeight="1" x14ac:dyDescent="0.25">
      <c r="A82" s="100" t="s">
        <v>44</v>
      </c>
      <c r="B82" s="139">
        <v>19.995013417365669</v>
      </c>
      <c r="C82" s="141"/>
      <c r="D82" s="118">
        <v>0.13365115864347279</v>
      </c>
      <c r="E82" s="119"/>
      <c r="F82" s="108" t="s">
        <v>116</v>
      </c>
      <c r="G82" s="96"/>
      <c r="H82" s="96"/>
      <c r="I82" s="96"/>
      <c r="J82" s="104">
        <f>IF(EXACT(A82,'JUNE Cons Subsidies-CASH'!$B$147)=TRUE,IF(ISERROR('JUNE Cons Subsidies-CASH'!$U$147/'JUNE Cons Subsidies-CASH'!$S$147),"NO VAR",'JUNE Cons Subsidies-CASH'!$U$147/'JUNE Cons Subsidies-CASH'!$S$147))</f>
        <v>0.13365115864347279</v>
      </c>
      <c r="K82" s="110" t="str">
        <f t="shared" si="3"/>
        <v>OK</v>
      </c>
      <c r="L82" s="96"/>
      <c r="M82" s="96"/>
      <c r="N82" s="96"/>
      <c r="O82" s="96"/>
      <c r="P82" s="96"/>
      <c r="Q82" s="96"/>
      <c r="R82" s="96"/>
    </row>
    <row r="83" spans="1:18" ht="21" customHeight="1" x14ac:dyDescent="0.25">
      <c r="A83" s="100" t="s">
        <v>92</v>
      </c>
      <c r="B83" s="168">
        <v>87.767251499920064</v>
      </c>
      <c r="C83" s="119"/>
      <c r="D83" s="118" t="s">
        <v>150</v>
      </c>
      <c r="E83" s="119"/>
      <c r="F83" s="108" t="s">
        <v>116</v>
      </c>
      <c r="G83" s="96"/>
      <c r="H83" s="96"/>
      <c r="I83" s="96"/>
      <c r="J83" s="104">
        <f>IF(EXACT(A83,'JUNE Cons Subsidies-CASH'!$B$153)=TRUE,IF(ISERROR('JUNE Cons Subsidies-CASH'!$U$153/'JUNE Cons Subsidies-CASH'!$S$153),"NO VAR",'JUNE Cons Subsidies-CASH'!$U$153/'JUNE Cons Subsidies-CASH'!$S$153))</f>
        <v>-14.102319831078313</v>
      </c>
      <c r="K83" s="110" t="str">
        <f t="shared" si="3"/>
        <v>OK</v>
      </c>
    </row>
    <row r="84" spans="1:18" ht="5.25" customHeight="1" thickBot="1" x14ac:dyDescent="0.3">
      <c r="A84" s="115"/>
      <c r="B84" s="122"/>
      <c r="C84" s="123"/>
      <c r="D84" s="122"/>
      <c r="E84" s="123"/>
      <c r="F84" s="117"/>
    </row>
  </sheetData>
  <mergeCells count="20">
    <mergeCell ref="A1:F1"/>
    <mergeCell ref="A6:F6"/>
    <mergeCell ref="A9:A10"/>
    <mergeCell ref="B9:C10"/>
    <mergeCell ref="D9:E10"/>
    <mergeCell ref="F9:F10"/>
    <mergeCell ref="B50:C50"/>
    <mergeCell ref="D50:E50"/>
    <mergeCell ref="A2:F2"/>
    <mergeCell ref="A3:F3"/>
    <mergeCell ref="A4:F4"/>
    <mergeCell ref="A5:F5"/>
    <mergeCell ref="A7:F7"/>
    <mergeCell ref="B11:C11"/>
    <mergeCell ref="D11:E11"/>
    <mergeCell ref="A46:F46"/>
    <mergeCell ref="A48:A49"/>
    <mergeCell ref="B48:C49"/>
    <mergeCell ref="D48:E49"/>
    <mergeCell ref="F48:F49"/>
  </mergeCells>
  <conditionalFormatting sqref="A9:B9 D9 A10">
    <cfRule type="cellIs" dxfId="1602" priority="3734" operator="equal">
      <formula>"Hide No Variance"</formula>
    </cfRule>
  </conditionalFormatting>
  <conditionalFormatting sqref="B12:B18">
    <cfRule type="cellIs" dxfId="1601" priority="3733" operator="equal">
      <formula>"HIDE "</formula>
    </cfRule>
  </conditionalFormatting>
  <conditionalFormatting sqref="J45 J11:K21">
    <cfRule type="cellIs" dxfId="1600" priority="3732" operator="equal">
      <formula>"NO VAR"</formula>
    </cfRule>
  </conditionalFormatting>
  <conditionalFormatting sqref="J12:K21">
    <cfRule type="cellIs" dxfId="1599" priority="3731" operator="equal">
      <formula>"HIDE-NO VAR"</formula>
    </cfRule>
  </conditionalFormatting>
  <conditionalFormatting sqref="J12:K21">
    <cfRule type="cellIs" dxfId="1598" priority="3730" operator="equal">
      <formula>"ERROR "</formula>
    </cfRule>
  </conditionalFormatting>
  <conditionalFormatting sqref="J13">
    <cfRule type="cellIs" dxfId="1597" priority="3729" operator="equal">
      <formula>"NO VAR"</formula>
    </cfRule>
  </conditionalFormatting>
  <conditionalFormatting sqref="J13">
    <cfRule type="cellIs" dxfId="1596" priority="3728" operator="equal">
      <formula>"NO VAR"</formula>
    </cfRule>
  </conditionalFormatting>
  <conditionalFormatting sqref="J12">
    <cfRule type="cellIs" dxfId="1595" priority="3727" operator="equal">
      <formula>"HIDE-NO VAR"</formula>
    </cfRule>
  </conditionalFormatting>
  <conditionalFormatting sqref="J12">
    <cfRule type="cellIs" dxfId="1594" priority="3726" operator="equal">
      <formula>"NO VAR"</formula>
    </cfRule>
  </conditionalFormatting>
  <conditionalFormatting sqref="J12">
    <cfRule type="cellIs" dxfId="1593" priority="3725" operator="equal">
      <formula>"NO VAR"</formula>
    </cfRule>
  </conditionalFormatting>
  <conditionalFormatting sqref="J12">
    <cfRule type="cellIs" dxfId="1592" priority="3724" operator="equal">
      <formula>"HIDE-NO VAR"</formula>
    </cfRule>
  </conditionalFormatting>
  <conditionalFormatting sqref="J12">
    <cfRule type="cellIs" dxfId="1591" priority="3723" operator="equal">
      <formula>"NO VAR"</formula>
    </cfRule>
  </conditionalFormatting>
  <conditionalFormatting sqref="J12">
    <cfRule type="cellIs" dxfId="1590" priority="3722" operator="equal">
      <formula>"NO VAR"</formula>
    </cfRule>
  </conditionalFormatting>
  <conditionalFormatting sqref="J12">
    <cfRule type="cellIs" dxfId="1589" priority="3721" operator="equal">
      <formula>"HIDE-NO VAR"</formula>
    </cfRule>
  </conditionalFormatting>
  <conditionalFormatting sqref="J12">
    <cfRule type="cellIs" dxfId="1588" priority="3720" operator="equal">
      <formula>"NO VAR"</formula>
    </cfRule>
  </conditionalFormatting>
  <conditionalFormatting sqref="J12">
    <cfRule type="cellIs" dxfId="1587" priority="3719" operator="equal">
      <formula>"NO VAR"</formula>
    </cfRule>
  </conditionalFormatting>
  <conditionalFormatting sqref="J13">
    <cfRule type="cellIs" dxfId="1586" priority="3718" operator="equal">
      <formula>"HIDE-NO VAR"</formula>
    </cfRule>
  </conditionalFormatting>
  <conditionalFormatting sqref="J13">
    <cfRule type="cellIs" dxfId="1585" priority="3717" operator="equal">
      <formula>"HIDE-NO VAR"</formula>
    </cfRule>
  </conditionalFormatting>
  <conditionalFormatting sqref="J13">
    <cfRule type="cellIs" dxfId="1584" priority="3716" operator="equal">
      <formula>"NO VAR"</formula>
    </cfRule>
  </conditionalFormatting>
  <conditionalFormatting sqref="J13">
    <cfRule type="cellIs" dxfId="1583" priority="3715" operator="equal">
      <formula>"HIDE-NO VAR"</formula>
    </cfRule>
  </conditionalFormatting>
  <conditionalFormatting sqref="J13">
    <cfRule type="cellIs" dxfId="1582" priority="3714" operator="equal">
      <formula>"NO VAR"</formula>
    </cfRule>
  </conditionalFormatting>
  <conditionalFormatting sqref="J13">
    <cfRule type="cellIs" dxfId="1581" priority="3713" operator="equal">
      <formula>"HIDE-NO VAR"</formula>
    </cfRule>
  </conditionalFormatting>
  <conditionalFormatting sqref="J13">
    <cfRule type="cellIs" dxfId="1580" priority="3712" operator="equal">
      <formula>"NO VAR"</formula>
    </cfRule>
  </conditionalFormatting>
  <conditionalFormatting sqref="J13">
    <cfRule type="cellIs" dxfId="1579" priority="3711" operator="equal">
      <formula>"NO VAR"</formula>
    </cfRule>
  </conditionalFormatting>
  <conditionalFormatting sqref="K13">
    <cfRule type="cellIs" dxfId="1578" priority="3710" operator="equal">
      <formula>"HIDE-NO VAR"</formula>
    </cfRule>
  </conditionalFormatting>
  <conditionalFormatting sqref="K13">
    <cfRule type="cellIs" dxfId="1577" priority="3709" operator="equal">
      <formula>"NO VAR"</formula>
    </cfRule>
  </conditionalFormatting>
  <conditionalFormatting sqref="K13">
    <cfRule type="cellIs" dxfId="1576" priority="3708" operator="equal">
      <formula>"NO VAR"</formula>
    </cfRule>
  </conditionalFormatting>
  <conditionalFormatting sqref="K12">
    <cfRule type="cellIs" dxfId="1575" priority="3707" operator="equal">
      <formula>"HIDE-NO VAR"</formula>
    </cfRule>
  </conditionalFormatting>
  <conditionalFormatting sqref="K12">
    <cfRule type="cellIs" dxfId="1574" priority="3706" operator="equal">
      <formula>"NO VAR"</formula>
    </cfRule>
  </conditionalFormatting>
  <conditionalFormatting sqref="K12">
    <cfRule type="cellIs" dxfId="1573" priority="3705" operator="equal">
      <formula>"NO VAR"</formula>
    </cfRule>
  </conditionalFormatting>
  <conditionalFormatting sqref="K12">
    <cfRule type="cellIs" dxfId="1572" priority="3704" operator="equal">
      <formula>"HIDE-NO VAR"</formula>
    </cfRule>
  </conditionalFormatting>
  <conditionalFormatting sqref="K12">
    <cfRule type="cellIs" dxfId="1571" priority="3703" operator="equal">
      <formula>"NO VAR"</formula>
    </cfRule>
  </conditionalFormatting>
  <conditionalFormatting sqref="K12">
    <cfRule type="cellIs" dxfId="1570" priority="3702" operator="equal">
      <formula>"NO VAR"</formula>
    </cfRule>
  </conditionalFormatting>
  <conditionalFormatting sqref="K12">
    <cfRule type="cellIs" dxfId="1569" priority="3701" operator="equal">
      <formula>"HIDE-NO VAR"</formula>
    </cfRule>
  </conditionalFormatting>
  <conditionalFormatting sqref="K12">
    <cfRule type="cellIs" dxfId="1568" priority="3700" operator="equal">
      <formula>"NO VAR"</formula>
    </cfRule>
  </conditionalFormatting>
  <conditionalFormatting sqref="K12">
    <cfRule type="cellIs" dxfId="1567" priority="3699" operator="equal">
      <formula>"NO VAR"</formula>
    </cfRule>
  </conditionalFormatting>
  <conditionalFormatting sqref="K13">
    <cfRule type="cellIs" dxfId="1566" priority="3698" operator="equal">
      <formula>"HIDE-NO VAR"</formula>
    </cfRule>
  </conditionalFormatting>
  <conditionalFormatting sqref="K13">
    <cfRule type="cellIs" dxfId="1565" priority="3697" operator="equal">
      <formula>"HIDE-NO VAR"</formula>
    </cfRule>
  </conditionalFormatting>
  <conditionalFormatting sqref="K13">
    <cfRule type="cellIs" dxfId="1564" priority="3696" operator="equal">
      <formula>"NO VAR"</formula>
    </cfRule>
  </conditionalFormatting>
  <conditionalFormatting sqref="K13">
    <cfRule type="cellIs" dxfId="1563" priority="3695" operator="equal">
      <formula>"HIDE-NO VAR"</formula>
    </cfRule>
  </conditionalFormatting>
  <conditionalFormatting sqref="K13">
    <cfRule type="cellIs" dxfId="1562" priority="3694" operator="equal">
      <formula>"NO VAR"</formula>
    </cfRule>
  </conditionalFormatting>
  <conditionalFormatting sqref="K13">
    <cfRule type="cellIs" dxfId="1561" priority="3693" operator="equal">
      <formula>"HIDE-NO VAR"</formula>
    </cfRule>
  </conditionalFormatting>
  <conditionalFormatting sqref="K13">
    <cfRule type="cellIs" dxfId="1560" priority="3692" operator="equal">
      <formula>"NO VAR"</formula>
    </cfRule>
  </conditionalFormatting>
  <conditionalFormatting sqref="K13">
    <cfRule type="cellIs" dxfId="1559" priority="3691" operator="equal">
      <formula>"NO VAR"</formula>
    </cfRule>
  </conditionalFormatting>
  <conditionalFormatting sqref="K12:K21">
    <cfRule type="cellIs" dxfId="1558" priority="3690" operator="equal">
      <formula>"INCORRECT LINE BEING PICKED UP"</formula>
    </cfRule>
  </conditionalFormatting>
  <conditionalFormatting sqref="B19:B20">
    <cfRule type="cellIs" dxfId="1557" priority="3689" operator="equal">
      <formula>"HIDE "</formula>
    </cfRule>
  </conditionalFormatting>
  <conditionalFormatting sqref="D12:D24 D41:D45 D26:D39">
    <cfRule type="cellIs" dxfId="1556" priority="2483" operator="equal">
      <formula>"HIDE "</formula>
    </cfRule>
  </conditionalFormatting>
  <conditionalFormatting sqref="B22:B24 E22:E24">
    <cfRule type="cellIs" dxfId="1555" priority="3688" operator="equal">
      <formula>"HIDE "</formula>
    </cfRule>
  </conditionalFormatting>
  <conditionalFormatting sqref="J22:J24">
    <cfRule type="cellIs" dxfId="1554" priority="3687" operator="equal">
      <formula>"NO VAR"</formula>
    </cfRule>
  </conditionalFormatting>
  <conditionalFormatting sqref="J22:J24">
    <cfRule type="cellIs" dxfId="1553" priority="3686" operator="equal">
      <formula>"HIDE-NO VAR"</formula>
    </cfRule>
  </conditionalFormatting>
  <conditionalFormatting sqref="J22:J24">
    <cfRule type="cellIs" dxfId="1552" priority="3685" operator="equal">
      <formula>"ERROR "</formula>
    </cfRule>
  </conditionalFormatting>
  <conditionalFormatting sqref="J22:J24">
    <cfRule type="cellIs" dxfId="1551" priority="3684" operator="equal">
      <formula>"HIDE-NO VAR"</formula>
    </cfRule>
  </conditionalFormatting>
  <conditionalFormatting sqref="J22:J24">
    <cfRule type="cellIs" dxfId="1550" priority="3683" operator="equal">
      <formula>"HIDE-NO VAR"</formula>
    </cfRule>
  </conditionalFormatting>
  <conditionalFormatting sqref="J22:J24">
    <cfRule type="cellIs" dxfId="1549" priority="3682" operator="equal">
      <formula>"NO VAR"</formula>
    </cfRule>
  </conditionalFormatting>
  <conditionalFormatting sqref="J22:J24">
    <cfRule type="cellIs" dxfId="1548" priority="3681" operator="equal">
      <formula>"HIDE-NO VAR"</formula>
    </cfRule>
  </conditionalFormatting>
  <conditionalFormatting sqref="J22:J24">
    <cfRule type="cellIs" dxfId="1547" priority="3680" operator="equal">
      <formula>"NO VAR"</formula>
    </cfRule>
  </conditionalFormatting>
  <conditionalFormatting sqref="J22:J24">
    <cfRule type="cellIs" dxfId="1546" priority="3679" operator="equal">
      <formula>"HIDE-NO VAR"</formula>
    </cfRule>
  </conditionalFormatting>
  <conditionalFormatting sqref="J22:J24">
    <cfRule type="cellIs" dxfId="1545" priority="3678" operator="equal">
      <formula>"NO VAR"</formula>
    </cfRule>
  </conditionalFormatting>
  <conditionalFormatting sqref="J22:J24">
    <cfRule type="cellIs" dxfId="1544" priority="3677" operator="equal">
      <formula>"NO VAR"</formula>
    </cfRule>
  </conditionalFormatting>
  <conditionalFormatting sqref="J22:J24">
    <cfRule type="cellIs" dxfId="1543" priority="3676" operator="equal">
      <formula>"HIDE-NO VAR"</formula>
    </cfRule>
  </conditionalFormatting>
  <conditionalFormatting sqref="J22:J24">
    <cfRule type="cellIs" dxfId="1542" priority="3675" operator="equal">
      <formula>"NO VAR"</formula>
    </cfRule>
  </conditionalFormatting>
  <conditionalFormatting sqref="J22:J24">
    <cfRule type="cellIs" dxfId="1541" priority="3674" operator="equal">
      <formula>"NO VAR"</formula>
    </cfRule>
  </conditionalFormatting>
  <conditionalFormatting sqref="J22:J24">
    <cfRule type="cellIs" dxfId="1540" priority="3673" operator="equal">
      <formula>"HIDE-NO VAR"</formula>
    </cfRule>
  </conditionalFormatting>
  <conditionalFormatting sqref="J22:J24">
    <cfRule type="cellIs" dxfId="1539" priority="3672" operator="equal">
      <formula>"NO VAR"</formula>
    </cfRule>
  </conditionalFormatting>
  <conditionalFormatting sqref="J22:J24">
    <cfRule type="cellIs" dxfId="1538" priority="3671" operator="equal">
      <formula>"NO VAR"</formula>
    </cfRule>
  </conditionalFormatting>
  <conditionalFormatting sqref="J22:J24">
    <cfRule type="cellIs" dxfId="1537" priority="3670" operator="equal">
      <formula>"HIDE-NO VAR"</formula>
    </cfRule>
  </conditionalFormatting>
  <conditionalFormatting sqref="J22:J24">
    <cfRule type="cellIs" dxfId="1536" priority="3669" operator="equal">
      <formula>"NO VAR"</formula>
    </cfRule>
  </conditionalFormatting>
  <conditionalFormatting sqref="J22:J24">
    <cfRule type="cellIs" dxfId="1535" priority="3668" operator="equal">
      <formula>"NO VAR"</formula>
    </cfRule>
  </conditionalFormatting>
  <conditionalFormatting sqref="J22:J24">
    <cfRule type="cellIs" dxfId="1534" priority="3667" operator="equal">
      <formula>"HIDE-NO VAR"</formula>
    </cfRule>
  </conditionalFormatting>
  <conditionalFormatting sqref="J22:J24">
    <cfRule type="cellIs" dxfId="1533" priority="3666" operator="equal">
      <formula>"NO VAR"</formula>
    </cfRule>
  </conditionalFormatting>
  <conditionalFormatting sqref="J22:J24">
    <cfRule type="cellIs" dxfId="1532" priority="3665" operator="equal">
      <formula>"NO VAR"</formula>
    </cfRule>
  </conditionalFormatting>
  <conditionalFormatting sqref="J22:J24">
    <cfRule type="cellIs" dxfId="1531" priority="3664" operator="equal">
      <formula>"HIDE-NO VAR"</formula>
    </cfRule>
  </conditionalFormatting>
  <conditionalFormatting sqref="J22:J24">
    <cfRule type="cellIs" dxfId="1530" priority="3663" operator="equal">
      <formula>"NO VAR"</formula>
    </cfRule>
  </conditionalFormatting>
  <conditionalFormatting sqref="J22:J24">
    <cfRule type="cellIs" dxfId="1529" priority="3662" operator="equal">
      <formula>"NO VAR"</formula>
    </cfRule>
  </conditionalFormatting>
  <conditionalFormatting sqref="J22:J24">
    <cfRule type="cellIs" dxfId="1528" priority="3661" operator="equal">
      <formula>"HIDE-NO VAR"</formula>
    </cfRule>
  </conditionalFormatting>
  <conditionalFormatting sqref="J22:J24">
    <cfRule type="cellIs" dxfId="1527" priority="3660" operator="equal">
      <formula>"NO VAR"</formula>
    </cfRule>
  </conditionalFormatting>
  <conditionalFormatting sqref="J22:J24">
    <cfRule type="cellIs" dxfId="1526" priority="3659" operator="equal">
      <formula>"NO VAR"</formula>
    </cfRule>
  </conditionalFormatting>
  <conditionalFormatting sqref="J22:J24">
    <cfRule type="cellIs" dxfId="1525" priority="3658" operator="equal">
      <formula>"HIDE-NO VAR"</formula>
    </cfRule>
  </conditionalFormatting>
  <conditionalFormatting sqref="J22:J24">
    <cfRule type="cellIs" dxfId="1524" priority="3657" operator="equal">
      <formula>"NO VAR"</formula>
    </cfRule>
  </conditionalFormatting>
  <conditionalFormatting sqref="J22:J24">
    <cfRule type="cellIs" dxfId="1523" priority="3656" operator="equal">
      <formula>"NO VAR"</formula>
    </cfRule>
  </conditionalFormatting>
  <conditionalFormatting sqref="K22:K24">
    <cfRule type="cellIs" dxfId="1522" priority="3655" operator="equal">
      <formula>"NO VAR"</formula>
    </cfRule>
  </conditionalFormatting>
  <conditionalFormatting sqref="K22:K24">
    <cfRule type="cellIs" dxfId="1521" priority="3654" operator="equal">
      <formula>"HIDE-NO VAR"</formula>
    </cfRule>
  </conditionalFormatting>
  <conditionalFormatting sqref="K22:K24">
    <cfRule type="cellIs" dxfId="1520" priority="3653" operator="equal">
      <formula>"ERROR "</formula>
    </cfRule>
  </conditionalFormatting>
  <conditionalFormatting sqref="K22:K24">
    <cfRule type="cellIs" dxfId="1519" priority="3652" operator="equal">
      <formula>"HIDE-NO VAR"</formula>
    </cfRule>
  </conditionalFormatting>
  <conditionalFormatting sqref="K22:K24">
    <cfRule type="cellIs" dxfId="1518" priority="3651" operator="equal">
      <formula>"HIDE-NO VAR"</formula>
    </cfRule>
  </conditionalFormatting>
  <conditionalFormatting sqref="K22:K24">
    <cfRule type="cellIs" dxfId="1517" priority="3650" operator="equal">
      <formula>"NO VAR"</formula>
    </cfRule>
  </conditionalFormatting>
  <conditionalFormatting sqref="K22:K24">
    <cfRule type="cellIs" dxfId="1516" priority="3649" operator="equal">
      <formula>"HIDE-NO VAR"</formula>
    </cfRule>
  </conditionalFormatting>
  <conditionalFormatting sqref="K22:K24">
    <cfRule type="cellIs" dxfId="1515" priority="3648" operator="equal">
      <formula>"NO VAR"</formula>
    </cfRule>
  </conditionalFormatting>
  <conditionalFormatting sqref="K22:K24">
    <cfRule type="cellIs" dxfId="1514" priority="3647" operator="equal">
      <formula>"HIDE-NO VAR"</formula>
    </cfRule>
  </conditionalFormatting>
  <conditionalFormatting sqref="K22:K24">
    <cfRule type="cellIs" dxfId="1513" priority="3646" operator="equal">
      <formula>"NO VAR"</formula>
    </cfRule>
  </conditionalFormatting>
  <conditionalFormatting sqref="K22:K24">
    <cfRule type="cellIs" dxfId="1512" priority="3645" operator="equal">
      <formula>"NO VAR"</formula>
    </cfRule>
  </conditionalFormatting>
  <conditionalFormatting sqref="K22:K24">
    <cfRule type="cellIs" dxfId="1511" priority="3644" operator="equal">
      <formula>"HIDE-NO VAR"</formula>
    </cfRule>
  </conditionalFormatting>
  <conditionalFormatting sqref="K22:K24">
    <cfRule type="cellIs" dxfId="1510" priority="3643" operator="equal">
      <formula>"NO VAR"</formula>
    </cfRule>
  </conditionalFormatting>
  <conditionalFormatting sqref="K22:K24">
    <cfRule type="cellIs" dxfId="1509" priority="3642" operator="equal">
      <formula>"NO VAR"</formula>
    </cfRule>
  </conditionalFormatting>
  <conditionalFormatting sqref="K22:K24">
    <cfRule type="cellIs" dxfId="1508" priority="3641" operator="equal">
      <formula>"HIDE-NO VAR"</formula>
    </cfRule>
  </conditionalFormatting>
  <conditionalFormatting sqref="K22:K24">
    <cfRule type="cellIs" dxfId="1507" priority="3640" operator="equal">
      <formula>"NO VAR"</formula>
    </cfRule>
  </conditionalFormatting>
  <conditionalFormatting sqref="K22:K24">
    <cfRule type="cellIs" dxfId="1506" priority="3639" operator="equal">
      <formula>"NO VAR"</formula>
    </cfRule>
  </conditionalFormatting>
  <conditionalFormatting sqref="K22:K24">
    <cfRule type="cellIs" dxfId="1505" priority="3638" operator="equal">
      <formula>"HIDE-NO VAR"</formula>
    </cfRule>
  </conditionalFormatting>
  <conditionalFormatting sqref="K22:K24">
    <cfRule type="cellIs" dxfId="1504" priority="3637" operator="equal">
      <formula>"NO VAR"</formula>
    </cfRule>
  </conditionalFormatting>
  <conditionalFormatting sqref="K22:K24">
    <cfRule type="cellIs" dxfId="1503" priority="3636" operator="equal">
      <formula>"NO VAR"</formula>
    </cfRule>
  </conditionalFormatting>
  <conditionalFormatting sqref="K22:K24">
    <cfRule type="cellIs" dxfId="1502" priority="3635" operator="equal">
      <formula>"HIDE-NO VAR"</formula>
    </cfRule>
  </conditionalFormatting>
  <conditionalFormatting sqref="K22:K24">
    <cfRule type="cellIs" dxfId="1501" priority="3634" operator="equal">
      <formula>"NO VAR"</formula>
    </cfRule>
  </conditionalFormatting>
  <conditionalFormatting sqref="K22:K24">
    <cfRule type="cellIs" dxfId="1500" priority="3633" operator="equal">
      <formula>"NO VAR"</formula>
    </cfRule>
  </conditionalFormatting>
  <conditionalFormatting sqref="K22:K24">
    <cfRule type="cellIs" dxfId="1499" priority="3632" operator="equal">
      <formula>"HIDE-NO VAR"</formula>
    </cfRule>
  </conditionalFormatting>
  <conditionalFormatting sqref="K22:K24">
    <cfRule type="cellIs" dxfId="1498" priority="3631" operator="equal">
      <formula>"NO VAR"</formula>
    </cfRule>
  </conditionalFormatting>
  <conditionalFormatting sqref="K22:K24">
    <cfRule type="cellIs" dxfId="1497" priority="3630" operator="equal">
      <formula>"NO VAR"</formula>
    </cfRule>
  </conditionalFormatting>
  <conditionalFormatting sqref="K22:K24">
    <cfRule type="cellIs" dxfId="1496" priority="3629" operator="equal">
      <formula>"HIDE-NO VAR"</formula>
    </cfRule>
  </conditionalFormatting>
  <conditionalFormatting sqref="K22:K24">
    <cfRule type="cellIs" dxfId="1495" priority="3628" operator="equal">
      <formula>"NO VAR"</formula>
    </cfRule>
  </conditionalFormatting>
  <conditionalFormatting sqref="K22:K24">
    <cfRule type="cellIs" dxfId="1494" priority="3627" operator="equal">
      <formula>"NO VAR"</formula>
    </cfRule>
  </conditionalFormatting>
  <conditionalFormatting sqref="K22:K24">
    <cfRule type="cellIs" dxfId="1493" priority="3626" operator="equal">
      <formula>"HIDE-NO VAR"</formula>
    </cfRule>
  </conditionalFormatting>
  <conditionalFormatting sqref="K22:K24">
    <cfRule type="cellIs" dxfId="1492" priority="3625" operator="equal">
      <formula>"NO VAR"</formula>
    </cfRule>
  </conditionalFormatting>
  <conditionalFormatting sqref="K22:K24">
    <cfRule type="cellIs" dxfId="1491" priority="3624" operator="equal">
      <formula>"NO VAR"</formula>
    </cfRule>
  </conditionalFormatting>
  <conditionalFormatting sqref="K22:K24">
    <cfRule type="cellIs" dxfId="1490" priority="3623" operator="equal">
      <formula>"HIDE-NO VAR"</formula>
    </cfRule>
  </conditionalFormatting>
  <conditionalFormatting sqref="K22:K24">
    <cfRule type="cellIs" dxfId="1489" priority="3622" operator="equal">
      <formula>"NO VAR"</formula>
    </cfRule>
  </conditionalFormatting>
  <conditionalFormatting sqref="K22:K24">
    <cfRule type="cellIs" dxfId="1488" priority="3621" operator="equal">
      <formula>"NO VAR"</formula>
    </cfRule>
  </conditionalFormatting>
  <conditionalFormatting sqref="K22:K24">
    <cfRule type="cellIs" dxfId="1487" priority="3620" operator="equal">
      <formula>"HIDE-NO VAR"</formula>
    </cfRule>
  </conditionalFormatting>
  <conditionalFormatting sqref="K22:K24">
    <cfRule type="cellIs" dxfId="1486" priority="3619" operator="equal">
      <formula>"NO VAR"</formula>
    </cfRule>
  </conditionalFormatting>
  <conditionalFormatting sqref="K22:K24">
    <cfRule type="cellIs" dxfId="1485" priority="3618" operator="equal">
      <formula>"NO VAR"</formula>
    </cfRule>
  </conditionalFormatting>
  <conditionalFormatting sqref="K22:K24">
    <cfRule type="cellIs" dxfId="1484" priority="3617" operator="equal">
      <formula>"HIDE-NO VAR"</formula>
    </cfRule>
  </conditionalFormatting>
  <conditionalFormatting sqref="K22:K24">
    <cfRule type="cellIs" dxfId="1483" priority="3616" operator="equal">
      <formula>"NO VAR"</formula>
    </cfRule>
  </conditionalFormatting>
  <conditionalFormatting sqref="K22:K24">
    <cfRule type="cellIs" dxfId="1482" priority="3615" operator="equal">
      <formula>"NO VAR"</formula>
    </cfRule>
  </conditionalFormatting>
  <conditionalFormatting sqref="K22:K24">
    <cfRule type="cellIs" dxfId="1481" priority="3614" operator="equal">
      <formula>"INCORRECT LINE BEING PICKED UP"</formula>
    </cfRule>
  </conditionalFormatting>
  <conditionalFormatting sqref="B26 E26">
    <cfRule type="cellIs" dxfId="1480" priority="3613" operator="equal">
      <formula>"HIDE "</formula>
    </cfRule>
  </conditionalFormatting>
  <conditionalFormatting sqref="J26">
    <cfRule type="cellIs" dxfId="1479" priority="3612" operator="equal">
      <formula>"NO VAR"</formula>
    </cfRule>
  </conditionalFormatting>
  <conditionalFormatting sqref="J26">
    <cfRule type="cellIs" dxfId="1478" priority="3611" operator="equal">
      <formula>"HIDE-NO VAR"</formula>
    </cfRule>
  </conditionalFormatting>
  <conditionalFormatting sqref="J26">
    <cfRule type="cellIs" dxfId="1477" priority="3610" operator="equal">
      <formula>"ERROR "</formula>
    </cfRule>
  </conditionalFormatting>
  <conditionalFormatting sqref="J26">
    <cfRule type="cellIs" dxfId="1476" priority="3609" operator="equal">
      <formula>"HIDE-NO VAR"</formula>
    </cfRule>
  </conditionalFormatting>
  <conditionalFormatting sqref="J26">
    <cfRule type="cellIs" dxfId="1475" priority="3608" operator="equal">
      <formula>"HIDE-NO VAR"</formula>
    </cfRule>
  </conditionalFormatting>
  <conditionalFormatting sqref="J26">
    <cfRule type="cellIs" dxfId="1474" priority="3607" operator="equal">
      <formula>"NO VAR"</formula>
    </cfRule>
  </conditionalFormatting>
  <conditionalFormatting sqref="J26">
    <cfRule type="cellIs" dxfId="1473" priority="3606" operator="equal">
      <formula>"HIDE-NO VAR"</formula>
    </cfRule>
  </conditionalFormatting>
  <conditionalFormatting sqref="J26">
    <cfRule type="cellIs" dxfId="1472" priority="3605" operator="equal">
      <formula>"NO VAR"</formula>
    </cfRule>
  </conditionalFormatting>
  <conditionalFormatting sqref="J26">
    <cfRule type="cellIs" dxfId="1471" priority="3604" operator="equal">
      <formula>"HIDE-NO VAR"</formula>
    </cfRule>
  </conditionalFormatting>
  <conditionalFormatting sqref="J26">
    <cfRule type="cellIs" dxfId="1470" priority="3603" operator="equal">
      <formula>"NO VAR"</formula>
    </cfRule>
  </conditionalFormatting>
  <conditionalFormatting sqref="J26">
    <cfRule type="cellIs" dxfId="1469" priority="3602" operator="equal">
      <formula>"NO VAR"</formula>
    </cfRule>
  </conditionalFormatting>
  <conditionalFormatting sqref="J26">
    <cfRule type="cellIs" dxfId="1468" priority="3601" operator="equal">
      <formula>"HIDE-NO VAR"</formula>
    </cfRule>
  </conditionalFormatting>
  <conditionalFormatting sqref="J26">
    <cfRule type="cellIs" dxfId="1467" priority="3600" operator="equal">
      <formula>"NO VAR"</formula>
    </cfRule>
  </conditionalFormatting>
  <conditionalFormatting sqref="J26">
    <cfRule type="cellIs" dxfId="1466" priority="3599" operator="equal">
      <formula>"NO VAR"</formula>
    </cfRule>
  </conditionalFormatting>
  <conditionalFormatting sqref="J26">
    <cfRule type="cellIs" dxfId="1465" priority="3598" operator="equal">
      <formula>"HIDE-NO VAR"</formula>
    </cfRule>
  </conditionalFormatting>
  <conditionalFormatting sqref="J26">
    <cfRule type="cellIs" dxfId="1464" priority="3597" operator="equal">
      <formula>"NO VAR"</formula>
    </cfRule>
  </conditionalFormatting>
  <conditionalFormatting sqref="J26">
    <cfRule type="cellIs" dxfId="1463" priority="3596" operator="equal">
      <formula>"NO VAR"</formula>
    </cfRule>
  </conditionalFormatting>
  <conditionalFormatting sqref="J26">
    <cfRule type="cellIs" dxfId="1462" priority="3595" operator="equal">
      <formula>"HIDE-NO VAR"</formula>
    </cfRule>
  </conditionalFormatting>
  <conditionalFormatting sqref="J26">
    <cfRule type="cellIs" dxfId="1461" priority="3594" operator="equal">
      <formula>"NO VAR"</formula>
    </cfRule>
  </conditionalFormatting>
  <conditionalFormatting sqref="J26">
    <cfRule type="cellIs" dxfId="1460" priority="3593" operator="equal">
      <formula>"NO VAR"</formula>
    </cfRule>
  </conditionalFormatting>
  <conditionalFormatting sqref="J26">
    <cfRule type="cellIs" dxfId="1459" priority="3592" operator="equal">
      <formula>"HIDE-NO VAR"</formula>
    </cfRule>
  </conditionalFormatting>
  <conditionalFormatting sqref="J26">
    <cfRule type="cellIs" dxfId="1458" priority="3591" operator="equal">
      <formula>"NO VAR"</formula>
    </cfRule>
  </conditionalFormatting>
  <conditionalFormatting sqref="J26">
    <cfRule type="cellIs" dxfId="1457" priority="3590" operator="equal">
      <formula>"NO VAR"</formula>
    </cfRule>
  </conditionalFormatting>
  <conditionalFormatting sqref="J26">
    <cfRule type="cellIs" dxfId="1456" priority="3589" operator="equal">
      <formula>"HIDE-NO VAR"</formula>
    </cfRule>
  </conditionalFormatting>
  <conditionalFormatting sqref="J26">
    <cfRule type="cellIs" dxfId="1455" priority="3588" operator="equal">
      <formula>"NO VAR"</formula>
    </cfRule>
  </conditionalFormatting>
  <conditionalFormatting sqref="J26">
    <cfRule type="cellIs" dxfId="1454" priority="3587" operator="equal">
      <formula>"NO VAR"</formula>
    </cfRule>
  </conditionalFormatting>
  <conditionalFormatting sqref="J26">
    <cfRule type="cellIs" dxfId="1453" priority="3586" operator="equal">
      <formula>"HIDE-NO VAR"</formula>
    </cfRule>
  </conditionalFormatting>
  <conditionalFormatting sqref="J26">
    <cfRule type="cellIs" dxfId="1452" priority="3585" operator="equal">
      <formula>"NO VAR"</formula>
    </cfRule>
  </conditionalFormatting>
  <conditionalFormatting sqref="J26">
    <cfRule type="cellIs" dxfId="1451" priority="3584" operator="equal">
      <formula>"NO VAR"</formula>
    </cfRule>
  </conditionalFormatting>
  <conditionalFormatting sqref="J26">
    <cfRule type="cellIs" dxfId="1450" priority="3583" operator="equal">
      <formula>"HIDE-NO VAR"</formula>
    </cfRule>
  </conditionalFormatting>
  <conditionalFormatting sqref="J26">
    <cfRule type="cellIs" dxfId="1449" priority="3582" operator="equal">
      <formula>"NO VAR"</formula>
    </cfRule>
  </conditionalFormatting>
  <conditionalFormatting sqref="J26">
    <cfRule type="cellIs" dxfId="1448" priority="3581" operator="equal">
      <formula>"NO VAR"</formula>
    </cfRule>
  </conditionalFormatting>
  <conditionalFormatting sqref="K26">
    <cfRule type="cellIs" dxfId="1447" priority="3580" operator="equal">
      <formula>"NO VAR"</formula>
    </cfRule>
  </conditionalFormatting>
  <conditionalFormatting sqref="K26">
    <cfRule type="cellIs" dxfId="1446" priority="3579" operator="equal">
      <formula>"HIDE-NO VAR"</formula>
    </cfRule>
  </conditionalFormatting>
  <conditionalFormatting sqref="K26">
    <cfRule type="cellIs" dxfId="1445" priority="3578" operator="equal">
      <formula>"ERROR "</formula>
    </cfRule>
  </conditionalFormatting>
  <conditionalFormatting sqref="K26">
    <cfRule type="cellIs" dxfId="1444" priority="3577" operator="equal">
      <formula>"HIDE-NO VAR"</formula>
    </cfRule>
  </conditionalFormatting>
  <conditionalFormatting sqref="K26">
    <cfRule type="cellIs" dxfId="1443" priority="3576" operator="equal">
      <formula>"HIDE-NO VAR"</formula>
    </cfRule>
  </conditionalFormatting>
  <conditionalFormatting sqref="K26">
    <cfRule type="cellIs" dxfId="1442" priority="3575" operator="equal">
      <formula>"NO VAR"</formula>
    </cfRule>
  </conditionalFormatting>
  <conditionalFormatting sqref="K26">
    <cfRule type="cellIs" dxfId="1441" priority="3574" operator="equal">
      <formula>"HIDE-NO VAR"</formula>
    </cfRule>
  </conditionalFormatting>
  <conditionalFormatting sqref="K26">
    <cfRule type="cellIs" dxfId="1440" priority="3573" operator="equal">
      <formula>"NO VAR"</formula>
    </cfRule>
  </conditionalFormatting>
  <conditionalFormatting sqref="K26">
    <cfRule type="cellIs" dxfId="1439" priority="3572" operator="equal">
      <formula>"HIDE-NO VAR"</formula>
    </cfRule>
  </conditionalFormatting>
  <conditionalFormatting sqref="K26">
    <cfRule type="cellIs" dxfId="1438" priority="3571" operator="equal">
      <formula>"NO VAR"</formula>
    </cfRule>
  </conditionalFormatting>
  <conditionalFormatting sqref="K26">
    <cfRule type="cellIs" dxfId="1437" priority="3570" operator="equal">
      <formula>"NO VAR"</formula>
    </cfRule>
  </conditionalFormatting>
  <conditionalFormatting sqref="K26">
    <cfRule type="cellIs" dxfId="1436" priority="3569" operator="equal">
      <formula>"HIDE-NO VAR"</formula>
    </cfRule>
  </conditionalFormatting>
  <conditionalFormatting sqref="K26">
    <cfRule type="cellIs" dxfId="1435" priority="3568" operator="equal">
      <formula>"NO VAR"</formula>
    </cfRule>
  </conditionalFormatting>
  <conditionalFormatting sqref="K26">
    <cfRule type="cellIs" dxfId="1434" priority="3567" operator="equal">
      <formula>"NO VAR"</formula>
    </cfRule>
  </conditionalFormatting>
  <conditionalFormatting sqref="K26">
    <cfRule type="cellIs" dxfId="1433" priority="3566" operator="equal">
      <formula>"HIDE-NO VAR"</formula>
    </cfRule>
  </conditionalFormatting>
  <conditionalFormatting sqref="K26">
    <cfRule type="cellIs" dxfId="1432" priority="3565" operator="equal">
      <formula>"NO VAR"</formula>
    </cfRule>
  </conditionalFormatting>
  <conditionalFormatting sqref="K26">
    <cfRule type="cellIs" dxfId="1431" priority="3564" operator="equal">
      <formula>"NO VAR"</formula>
    </cfRule>
  </conditionalFormatting>
  <conditionalFormatting sqref="K26">
    <cfRule type="cellIs" dxfId="1430" priority="3563" operator="equal">
      <formula>"HIDE-NO VAR"</formula>
    </cfRule>
  </conditionalFormatting>
  <conditionalFormatting sqref="K26">
    <cfRule type="cellIs" dxfId="1429" priority="3562" operator="equal">
      <formula>"NO VAR"</formula>
    </cfRule>
  </conditionalFormatting>
  <conditionalFormatting sqref="K26">
    <cfRule type="cellIs" dxfId="1428" priority="3561" operator="equal">
      <formula>"NO VAR"</formula>
    </cfRule>
  </conditionalFormatting>
  <conditionalFormatting sqref="K26">
    <cfRule type="cellIs" dxfId="1427" priority="3560" operator="equal">
      <formula>"HIDE-NO VAR"</formula>
    </cfRule>
  </conditionalFormatting>
  <conditionalFormatting sqref="K26">
    <cfRule type="cellIs" dxfId="1426" priority="3559" operator="equal">
      <formula>"NO VAR"</formula>
    </cfRule>
  </conditionalFormatting>
  <conditionalFormatting sqref="K26">
    <cfRule type="cellIs" dxfId="1425" priority="3558" operator="equal">
      <formula>"NO VAR"</formula>
    </cfRule>
  </conditionalFormatting>
  <conditionalFormatting sqref="K26">
    <cfRule type="cellIs" dxfId="1424" priority="3557" operator="equal">
      <formula>"HIDE-NO VAR"</formula>
    </cfRule>
  </conditionalFormatting>
  <conditionalFormatting sqref="K26">
    <cfRule type="cellIs" dxfId="1423" priority="3556" operator="equal">
      <formula>"NO VAR"</formula>
    </cfRule>
  </conditionalFormatting>
  <conditionalFormatting sqref="K26">
    <cfRule type="cellIs" dxfId="1422" priority="3555" operator="equal">
      <formula>"NO VAR"</formula>
    </cfRule>
  </conditionalFormatting>
  <conditionalFormatting sqref="K26">
    <cfRule type="cellIs" dxfId="1421" priority="3554" operator="equal">
      <formula>"HIDE-NO VAR"</formula>
    </cfRule>
  </conditionalFormatting>
  <conditionalFormatting sqref="K26">
    <cfRule type="cellIs" dxfId="1420" priority="3553" operator="equal">
      <formula>"NO VAR"</formula>
    </cfRule>
  </conditionalFormatting>
  <conditionalFormatting sqref="K26">
    <cfRule type="cellIs" dxfId="1419" priority="3552" operator="equal">
      <formula>"NO VAR"</formula>
    </cfRule>
  </conditionalFormatting>
  <conditionalFormatting sqref="K26">
    <cfRule type="cellIs" dxfId="1418" priority="3551" operator="equal">
      <formula>"HIDE-NO VAR"</formula>
    </cfRule>
  </conditionalFormatting>
  <conditionalFormatting sqref="K26">
    <cfRule type="cellIs" dxfId="1417" priority="3550" operator="equal">
      <formula>"NO VAR"</formula>
    </cfRule>
  </conditionalFormatting>
  <conditionalFormatting sqref="K26">
    <cfRule type="cellIs" dxfId="1416" priority="3549" operator="equal">
      <formula>"NO VAR"</formula>
    </cfRule>
  </conditionalFormatting>
  <conditionalFormatting sqref="K26">
    <cfRule type="cellIs" dxfId="1415" priority="3548" operator="equal">
      <formula>"HIDE-NO VAR"</formula>
    </cfRule>
  </conditionalFormatting>
  <conditionalFormatting sqref="K26">
    <cfRule type="cellIs" dxfId="1414" priority="3547" operator="equal">
      <formula>"NO VAR"</formula>
    </cfRule>
  </conditionalFormatting>
  <conditionalFormatting sqref="K26">
    <cfRule type="cellIs" dxfId="1413" priority="3546" operator="equal">
      <formula>"NO VAR"</formula>
    </cfRule>
  </conditionalFormatting>
  <conditionalFormatting sqref="K26">
    <cfRule type="cellIs" dxfId="1412" priority="3545" operator="equal">
      <formula>"HIDE-NO VAR"</formula>
    </cfRule>
  </conditionalFormatting>
  <conditionalFormatting sqref="K26">
    <cfRule type="cellIs" dxfId="1411" priority="3544" operator="equal">
      <formula>"NO VAR"</formula>
    </cfRule>
  </conditionalFormatting>
  <conditionalFormatting sqref="K26">
    <cfRule type="cellIs" dxfId="1410" priority="3543" operator="equal">
      <formula>"NO VAR"</formula>
    </cfRule>
  </conditionalFormatting>
  <conditionalFormatting sqref="K26">
    <cfRule type="cellIs" dxfId="1409" priority="3542" operator="equal">
      <formula>"HIDE-NO VAR"</formula>
    </cfRule>
  </conditionalFormatting>
  <conditionalFormatting sqref="K26">
    <cfRule type="cellIs" dxfId="1408" priority="3541" operator="equal">
      <formula>"NO VAR"</formula>
    </cfRule>
  </conditionalFormatting>
  <conditionalFormatting sqref="K26">
    <cfRule type="cellIs" dxfId="1407" priority="3540" operator="equal">
      <formula>"NO VAR"</formula>
    </cfRule>
  </conditionalFormatting>
  <conditionalFormatting sqref="K26">
    <cfRule type="cellIs" dxfId="1406" priority="3539" operator="equal">
      <formula>"INCORRECT LINE BEING PICKED UP"</formula>
    </cfRule>
  </conditionalFormatting>
  <conditionalFormatting sqref="B27:B29 E27:E29">
    <cfRule type="cellIs" dxfId="1405" priority="3538" operator="equal">
      <formula>"HIDE "</formula>
    </cfRule>
  </conditionalFormatting>
  <conditionalFormatting sqref="J27:J29">
    <cfRule type="cellIs" dxfId="1404" priority="3537" operator="equal">
      <formula>"NO VAR"</formula>
    </cfRule>
  </conditionalFormatting>
  <conditionalFormatting sqref="J27:J29">
    <cfRule type="cellIs" dxfId="1403" priority="3536" operator="equal">
      <formula>"HIDE-NO VAR"</formula>
    </cfRule>
  </conditionalFormatting>
  <conditionalFormatting sqref="J27:J29">
    <cfRule type="cellIs" dxfId="1402" priority="3535" operator="equal">
      <formula>"ERROR "</formula>
    </cfRule>
  </conditionalFormatting>
  <conditionalFormatting sqref="J27:J29">
    <cfRule type="cellIs" dxfId="1401" priority="3534" operator="equal">
      <formula>"HIDE-NO VAR"</formula>
    </cfRule>
  </conditionalFormatting>
  <conditionalFormatting sqref="J27:J29">
    <cfRule type="cellIs" dxfId="1400" priority="3533" operator="equal">
      <formula>"HIDE-NO VAR"</formula>
    </cfRule>
  </conditionalFormatting>
  <conditionalFormatting sqref="J27:J29">
    <cfRule type="cellIs" dxfId="1399" priority="3532" operator="equal">
      <formula>"NO VAR"</formula>
    </cfRule>
  </conditionalFormatting>
  <conditionalFormatting sqref="J27:J29">
    <cfRule type="cellIs" dxfId="1398" priority="3531" operator="equal">
      <formula>"HIDE-NO VAR"</formula>
    </cfRule>
  </conditionalFormatting>
  <conditionalFormatting sqref="J27:J29">
    <cfRule type="cellIs" dxfId="1397" priority="3530" operator="equal">
      <formula>"NO VAR"</formula>
    </cfRule>
  </conditionalFormatting>
  <conditionalFormatting sqref="J27:J29">
    <cfRule type="cellIs" dxfId="1396" priority="3529" operator="equal">
      <formula>"HIDE-NO VAR"</formula>
    </cfRule>
  </conditionalFormatting>
  <conditionalFormatting sqref="J27:J29">
    <cfRule type="cellIs" dxfId="1395" priority="3528" operator="equal">
      <formula>"NO VAR"</formula>
    </cfRule>
  </conditionalFormatting>
  <conditionalFormatting sqref="J27:J29">
    <cfRule type="cellIs" dxfId="1394" priority="3527" operator="equal">
      <formula>"NO VAR"</formula>
    </cfRule>
  </conditionalFormatting>
  <conditionalFormatting sqref="J27:J29">
    <cfRule type="cellIs" dxfId="1393" priority="3526" operator="equal">
      <formula>"HIDE-NO VAR"</formula>
    </cfRule>
  </conditionalFormatting>
  <conditionalFormatting sqref="J27:J29">
    <cfRule type="cellIs" dxfId="1392" priority="3525" operator="equal">
      <formula>"NO VAR"</formula>
    </cfRule>
  </conditionalFormatting>
  <conditionalFormatting sqref="J27:J29">
    <cfRule type="cellIs" dxfId="1391" priority="3524" operator="equal">
      <formula>"NO VAR"</formula>
    </cfRule>
  </conditionalFormatting>
  <conditionalFormatting sqref="J27:J29">
    <cfRule type="cellIs" dxfId="1390" priority="3523" operator="equal">
      <formula>"HIDE-NO VAR"</formula>
    </cfRule>
  </conditionalFormatting>
  <conditionalFormatting sqref="J27:J29">
    <cfRule type="cellIs" dxfId="1389" priority="3522" operator="equal">
      <formula>"NO VAR"</formula>
    </cfRule>
  </conditionalFormatting>
  <conditionalFormatting sqref="J27:J29">
    <cfRule type="cellIs" dxfId="1388" priority="3521" operator="equal">
      <formula>"NO VAR"</formula>
    </cfRule>
  </conditionalFormatting>
  <conditionalFormatting sqref="J27:J29">
    <cfRule type="cellIs" dxfId="1387" priority="3520" operator="equal">
      <formula>"HIDE-NO VAR"</formula>
    </cfRule>
  </conditionalFormatting>
  <conditionalFormatting sqref="J27:J29">
    <cfRule type="cellIs" dxfId="1386" priority="3519" operator="equal">
      <formula>"NO VAR"</formula>
    </cfRule>
  </conditionalFormatting>
  <conditionalFormatting sqref="J27:J29">
    <cfRule type="cellIs" dxfId="1385" priority="3518" operator="equal">
      <formula>"NO VAR"</formula>
    </cfRule>
  </conditionalFormatting>
  <conditionalFormatting sqref="J27:J29">
    <cfRule type="cellIs" dxfId="1384" priority="3517" operator="equal">
      <formula>"HIDE-NO VAR"</formula>
    </cfRule>
  </conditionalFormatting>
  <conditionalFormatting sqref="J27:J29">
    <cfRule type="cellIs" dxfId="1383" priority="3516" operator="equal">
      <formula>"NO VAR"</formula>
    </cfRule>
  </conditionalFormatting>
  <conditionalFormatting sqref="J27:J29">
    <cfRule type="cellIs" dxfId="1382" priority="3515" operator="equal">
      <formula>"NO VAR"</formula>
    </cfRule>
  </conditionalFormatting>
  <conditionalFormatting sqref="J27:J29">
    <cfRule type="cellIs" dxfId="1381" priority="3514" operator="equal">
      <formula>"HIDE-NO VAR"</formula>
    </cfRule>
  </conditionalFormatting>
  <conditionalFormatting sqref="J27:J29">
    <cfRule type="cellIs" dxfId="1380" priority="3513" operator="equal">
      <formula>"NO VAR"</formula>
    </cfRule>
  </conditionalFormatting>
  <conditionalFormatting sqref="J27:J29">
    <cfRule type="cellIs" dxfId="1379" priority="3512" operator="equal">
      <formula>"NO VAR"</formula>
    </cfRule>
  </conditionalFormatting>
  <conditionalFormatting sqref="J27:J29">
    <cfRule type="cellIs" dxfId="1378" priority="3511" operator="equal">
      <formula>"HIDE-NO VAR"</formula>
    </cfRule>
  </conditionalFormatting>
  <conditionalFormatting sqref="J27:J29">
    <cfRule type="cellIs" dxfId="1377" priority="3510" operator="equal">
      <formula>"NO VAR"</formula>
    </cfRule>
  </conditionalFormatting>
  <conditionalFormatting sqref="J27:J29">
    <cfRule type="cellIs" dxfId="1376" priority="3509" operator="equal">
      <formula>"NO VAR"</formula>
    </cfRule>
  </conditionalFormatting>
  <conditionalFormatting sqref="J27:J29">
    <cfRule type="cellIs" dxfId="1375" priority="3508" operator="equal">
      <formula>"HIDE-NO VAR"</formula>
    </cfRule>
  </conditionalFormatting>
  <conditionalFormatting sqref="J27:J29">
    <cfRule type="cellIs" dxfId="1374" priority="3507" operator="equal">
      <formula>"NO VAR"</formula>
    </cfRule>
  </conditionalFormatting>
  <conditionalFormatting sqref="J27:J29">
    <cfRule type="cellIs" dxfId="1373" priority="3506" operator="equal">
      <formula>"NO VAR"</formula>
    </cfRule>
  </conditionalFormatting>
  <conditionalFormatting sqref="K27:K29">
    <cfRule type="cellIs" dxfId="1372" priority="3505" operator="equal">
      <formula>"NO VAR"</formula>
    </cfRule>
  </conditionalFormatting>
  <conditionalFormatting sqref="K27:K29">
    <cfRule type="cellIs" dxfId="1371" priority="3504" operator="equal">
      <formula>"HIDE-NO VAR"</formula>
    </cfRule>
  </conditionalFormatting>
  <conditionalFormatting sqref="K27:K29">
    <cfRule type="cellIs" dxfId="1370" priority="3503" operator="equal">
      <formula>"ERROR "</formula>
    </cfRule>
  </conditionalFormatting>
  <conditionalFormatting sqref="K27:K29">
    <cfRule type="cellIs" dxfId="1369" priority="3502" operator="equal">
      <formula>"HIDE-NO VAR"</formula>
    </cfRule>
  </conditionalFormatting>
  <conditionalFormatting sqref="K27:K29">
    <cfRule type="cellIs" dxfId="1368" priority="3501" operator="equal">
      <formula>"HIDE-NO VAR"</formula>
    </cfRule>
  </conditionalFormatting>
  <conditionalFormatting sqref="K27:K29">
    <cfRule type="cellIs" dxfId="1367" priority="3500" operator="equal">
      <formula>"NO VAR"</formula>
    </cfRule>
  </conditionalFormatting>
  <conditionalFormatting sqref="K27:K29">
    <cfRule type="cellIs" dxfId="1366" priority="3499" operator="equal">
      <formula>"HIDE-NO VAR"</formula>
    </cfRule>
  </conditionalFormatting>
  <conditionalFormatting sqref="K27:K29">
    <cfRule type="cellIs" dxfId="1365" priority="3498" operator="equal">
      <formula>"NO VAR"</formula>
    </cfRule>
  </conditionalFormatting>
  <conditionalFormatting sqref="K27:K29">
    <cfRule type="cellIs" dxfId="1364" priority="3497" operator="equal">
      <formula>"HIDE-NO VAR"</formula>
    </cfRule>
  </conditionalFormatting>
  <conditionalFormatting sqref="K27:K29">
    <cfRule type="cellIs" dxfId="1363" priority="3496" operator="equal">
      <formula>"NO VAR"</formula>
    </cfRule>
  </conditionalFormatting>
  <conditionalFormatting sqref="K27:K29">
    <cfRule type="cellIs" dxfId="1362" priority="3495" operator="equal">
      <formula>"NO VAR"</formula>
    </cfRule>
  </conditionalFormatting>
  <conditionalFormatting sqref="K27:K29">
    <cfRule type="cellIs" dxfId="1361" priority="3494" operator="equal">
      <formula>"HIDE-NO VAR"</formula>
    </cfRule>
  </conditionalFormatting>
  <conditionalFormatting sqref="K27:K29">
    <cfRule type="cellIs" dxfId="1360" priority="3493" operator="equal">
      <formula>"NO VAR"</formula>
    </cfRule>
  </conditionalFormatting>
  <conditionalFormatting sqref="K27:K29">
    <cfRule type="cellIs" dxfId="1359" priority="3492" operator="equal">
      <formula>"NO VAR"</formula>
    </cfRule>
  </conditionalFormatting>
  <conditionalFormatting sqref="K27:K29">
    <cfRule type="cellIs" dxfId="1358" priority="3491" operator="equal">
      <formula>"HIDE-NO VAR"</formula>
    </cfRule>
  </conditionalFormatting>
  <conditionalFormatting sqref="K27:K29">
    <cfRule type="cellIs" dxfId="1357" priority="3490" operator="equal">
      <formula>"NO VAR"</formula>
    </cfRule>
  </conditionalFormatting>
  <conditionalFormatting sqref="K27:K29">
    <cfRule type="cellIs" dxfId="1356" priority="3489" operator="equal">
      <formula>"NO VAR"</formula>
    </cfRule>
  </conditionalFormatting>
  <conditionalFormatting sqref="K27:K29">
    <cfRule type="cellIs" dxfId="1355" priority="3488" operator="equal">
      <formula>"HIDE-NO VAR"</formula>
    </cfRule>
  </conditionalFormatting>
  <conditionalFormatting sqref="K27:K29">
    <cfRule type="cellIs" dxfId="1354" priority="3487" operator="equal">
      <formula>"NO VAR"</formula>
    </cfRule>
  </conditionalFormatting>
  <conditionalFormatting sqref="K27:K29">
    <cfRule type="cellIs" dxfId="1353" priority="3486" operator="equal">
      <formula>"NO VAR"</formula>
    </cfRule>
  </conditionalFormatting>
  <conditionalFormatting sqref="K27:K29">
    <cfRule type="cellIs" dxfId="1352" priority="3485" operator="equal">
      <formula>"HIDE-NO VAR"</formula>
    </cfRule>
  </conditionalFormatting>
  <conditionalFormatting sqref="K27:K29">
    <cfRule type="cellIs" dxfId="1351" priority="3484" operator="equal">
      <formula>"NO VAR"</formula>
    </cfRule>
  </conditionalFormatting>
  <conditionalFormatting sqref="K27:K29">
    <cfRule type="cellIs" dxfId="1350" priority="3483" operator="equal">
      <formula>"NO VAR"</formula>
    </cfRule>
  </conditionalFormatting>
  <conditionalFormatting sqref="K27:K29">
    <cfRule type="cellIs" dxfId="1349" priority="3482" operator="equal">
      <formula>"HIDE-NO VAR"</formula>
    </cfRule>
  </conditionalFormatting>
  <conditionalFormatting sqref="K27:K29">
    <cfRule type="cellIs" dxfId="1348" priority="3481" operator="equal">
      <formula>"NO VAR"</formula>
    </cfRule>
  </conditionalFormatting>
  <conditionalFormatting sqref="K27:K29">
    <cfRule type="cellIs" dxfId="1347" priority="3480" operator="equal">
      <formula>"NO VAR"</formula>
    </cfRule>
  </conditionalFormatting>
  <conditionalFormatting sqref="K27:K29">
    <cfRule type="cellIs" dxfId="1346" priority="3479" operator="equal">
      <formula>"HIDE-NO VAR"</formula>
    </cfRule>
  </conditionalFormatting>
  <conditionalFormatting sqref="K27:K29">
    <cfRule type="cellIs" dxfId="1345" priority="3478" operator="equal">
      <formula>"NO VAR"</formula>
    </cfRule>
  </conditionalFormatting>
  <conditionalFormatting sqref="K27:K29">
    <cfRule type="cellIs" dxfId="1344" priority="3477" operator="equal">
      <formula>"NO VAR"</formula>
    </cfRule>
  </conditionalFormatting>
  <conditionalFormatting sqref="K27:K29">
    <cfRule type="cellIs" dxfId="1343" priority="3476" operator="equal">
      <formula>"HIDE-NO VAR"</formula>
    </cfRule>
  </conditionalFormatting>
  <conditionalFormatting sqref="K27:K29">
    <cfRule type="cellIs" dxfId="1342" priority="3475" operator="equal">
      <formula>"NO VAR"</formula>
    </cfRule>
  </conditionalFormatting>
  <conditionalFormatting sqref="K27:K29">
    <cfRule type="cellIs" dxfId="1341" priority="3474" operator="equal">
      <formula>"NO VAR"</formula>
    </cfRule>
  </conditionalFormatting>
  <conditionalFormatting sqref="K27:K29">
    <cfRule type="cellIs" dxfId="1340" priority="3473" operator="equal">
      <formula>"HIDE-NO VAR"</formula>
    </cfRule>
  </conditionalFormatting>
  <conditionalFormatting sqref="K27:K29">
    <cfRule type="cellIs" dxfId="1339" priority="3472" operator="equal">
      <formula>"NO VAR"</formula>
    </cfRule>
  </conditionalFormatting>
  <conditionalFormatting sqref="K27:K29">
    <cfRule type="cellIs" dxfId="1338" priority="3471" operator="equal">
      <formula>"NO VAR"</formula>
    </cfRule>
  </conditionalFormatting>
  <conditionalFormatting sqref="K27:K29">
    <cfRule type="cellIs" dxfId="1337" priority="3470" operator="equal">
      <formula>"HIDE-NO VAR"</formula>
    </cfRule>
  </conditionalFormatting>
  <conditionalFormatting sqref="K27:K29">
    <cfRule type="cellIs" dxfId="1336" priority="3469" operator="equal">
      <formula>"NO VAR"</formula>
    </cfRule>
  </conditionalFormatting>
  <conditionalFormatting sqref="K27:K29">
    <cfRule type="cellIs" dxfId="1335" priority="3468" operator="equal">
      <formula>"NO VAR"</formula>
    </cfRule>
  </conditionalFormatting>
  <conditionalFormatting sqref="K27:K29">
    <cfRule type="cellIs" dxfId="1334" priority="3467" operator="equal">
      <formula>"HIDE-NO VAR"</formula>
    </cfRule>
  </conditionalFormatting>
  <conditionalFormatting sqref="K27:K29">
    <cfRule type="cellIs" dxfId="1333" priority="3466" operator="equal">
      <formula>"NO VAR"</formula>
    </cfRule>
  </conditionalFormatting>
  <conditionalFormatting sqref="K27:K29">
    <cfRule type="cellIs" dxfId="1332" priority="3465" operator="equal">
      <formula>"NO VAR"</formula>
    </cfRule>
  </conditionalFormatting>
  <conditionalFormatting sqref="K27:K29">
    <cfRule type="cellIs" dxfId="1331" priority="3464" operator="equal">
      <formula>"INCORRECT LINE BEING PICKED UP"</formula>
    </cfRule>
  </conditionalFormatting>
  <conditionalFormatting sqref="B30">
    <cfRule type="cellIs" dxfId="1330" priority="3463" operator="equal">
      <formula>"HIDE "</formula>
    </cfRule>
  </conditionalFormatting>
  <conditionalFormatting sqref="B31:B38">
    <cfRule type="cellIs" dxfId="1329" priority="3462" operator="equal">
      <formula>"HIDE "</formula>
    </cfRule>
  </conditionalFormatting>
  <conditionalFormatting sqref="J30:J38">
    <cfRule type="cellIs" dxfId="1328" priority="3461" operator="equal">
      <formula>"NO VAR"</formula>
    </cfRule>
  </conditionalFormatting>
  <conditionalFormatting sqref="J30:J38">
    <cfRule type="cellIs" dxfId="1327" priority="3460" operator="equal">
      <formula>"HIDE-NO VAR"</formula>
    </cfRule>
  </conditionalFormatting>
  <conditionalFormatting sqref="J30:J38">
    <cfRule type="cellIs" dxfId="1326" priority="3459" operator="equal">
      <formula>"ERROR "</formula>
    </cfRule>
  </conditionalFormatting>
  <conditionalFormatting sqref="J30:J38">
    <cfRule type="cellIs" dxfId="1325" priority="3458" operator="equal">
      <formula>"HIDE-NO VAR"</formula>
    </cfRule>
  </conditionalFormatting>
  <conditionalFormatting sqref="J30:J38">
    <cfRule type="cellIs" dxfId="1324" priority="3457" operator="equal">
      <formula>"HIDE-NO VAR"</formula>
    </cfRule>
  </conditionalFormatting>
  <conditionalFormatting sqref="J30:J38">
    <cfRule type="cellIs" dxfId="1323" priority="3456" operator="equal">
      <formula>"NO VAR"</formula>
    </cfRule>
  </conditionalFormatting>
  <conditionalFormatting sqref="J30:J38">
    <cfRule type="cellIs" dxfId="1322" priority="3455" operator="equal">
      <formula>"HIDE-NO VAR"</formula>
    </cfRule>
  </conditionalFormatting>
  <conditionalFormatting sqref="J30:J38">
    <cfRule type="cellIs" dxfId="1321" priority="3454" operator="equal">
      <formula>"NO VAR"</formula>
    </cfRule>
  </conditionalFormatting>
  <conditionalFormatting sqref="J30:J38">
    <cfRule type="cellIs" dxfId="1320" priority="3453" operator="equal">
      <formula>"HIDE-NO VAR"</formula>
    </cfRule>
  </conditionalFormatting>
  <conditionalFormatting sqref="J30:J38">
    <cfRule type="cellIs" dxfId="1319" priority="3452" operator="equal">
      <formula>"NO VAR"</formula>
    </cfRule>
  </conditionalFormatting>
  <conditionalFormatting sqref="J30:J38">
    <cfRule type="cellIs" dxfId="1318" priority="3451" operator="equal">
      <formula>"NO VAR"</formula>
    </cfRule>
  </conditionalFormatting>
  <conditionalFormatting sqref="J30:J38">
    <cfRule type="cellIs" dxfId="1317" priority="3450" operator="equal">
      <formula>"HIDE-NO VAR"</formula>
    </cfRule>
  </conditionalFormatting>
  <conditionalFormatting sqref="J30:J38">
    <cfRule type="cellIs" dxfId="1316" priority="3449" operator="equal">
      <formula>"NO VAR"</formula>
    </cfRule>
  </conditionalFormatting>
  <conditionalFormatting sqref="J30:J38">
    <cfRule type="cellIs" dxfId="1315" priority="3448" operator="equal">
      <formula>"NO VAR"</formula>
    </cfRule>
  </conditionalFormatting>
  <conditionalFormatting sqref="J30:J38">
    <cfRule type="cellIs" dxfId="1314" priority="3447" operator="equal">
      <formula>"HIDE-NO VAR"</formula>
    </cfRule>
  </conditionalFormatting>
  <conditionalFormatting sqref="J30:J38">
    <cfRule type="cellIs" dxfId="1313" priority="3446" operator="equal">
      <formula>"NO VAR"</formula>
    </cfRule>
  </conditionalFormatting>
  <conditionalFormatting sqref="J30:J38">
    <cfRule type="cellIs" dxfId="1312" priority="3445" operator="equal">
      <formula>"NO VAR"</formula>
    </cfRule>
  </conditionalFormatting>
  <conditionalFormatting sqref="J30:J38">
    <cfRule type="cellIs" dxfId="1311" priority="3444" operator="equal">
      <formula>"HIDE-NO VAR"</formula>
    </cfRule>
  </conditionalFormatting>
  <conditionalFormatting sqref="J30:J38">
    <cfRule type="cellIs" dxfId="1310" priority="3443" operator="equal">
      <formula>"NO VAR"</formula>
    </cfRule>
  </conditionalFormatting>
  <conditionalFormatting sqref="J30:J38">
    <cfRule type="cellIs" dxfId="1309" priority="3442" operator="equal">
      <formula>"NO VAR"</formula>
    </cfRule>
  </conditionalFormatting>
  <conditionalFormatting sqref="J30:J38">
    <cfRule type="cellIs" dxfId="1308" priority="3441" operator="equal">
      <formula>"HIDE-NO VAR"</formula>
    </cfRule>
  </conditionalFormatting>
  <conditionalFormatting sqref="J30:J38">
    <cfRule type="cellIs" dxfId="1307" priority="3440" operator="equal">
      <formula>"NO VAR"</formula>
    </cfRule>
  </conditionalFormatting>
  <conditionalFormatting sqref="J30:J38">
    <cfRule type="cellIs" dxfId="1306" priority="3439" operator="equal">
      <formula>"NO VAR"</formula>
    </cfRule>
  </conditionalFormatting>
  <conditionalFormatting sqref="J30:J38">
    <cfRule type="cellIs" dxfId="1305" priority="3438" operator="equal">
      <formula>"HIDE-NO VAR"</formula>
    </cfRule>
  </conditionalFormatting>
  <conditionalFormatting sqref="J30:J38">
    <cfRule type="cellIs" dxfId="1304" priority="3437" operator="equal">
      <formula>"NO VAR"</formula>
    </cfRule>
  </conditionalFormatting>
  <conditionalFormatting sqref="J30:J38">
    <cfRule type="cellIs" dxfId="1303" priority="3436" operator="equal">
      <formula>"NO VAR"</formula>
    </cfRule>
  </conditionalFormatting>
  <conditionalFormatting sqref="J30:J38">
    <cfRule type="cellIs" dxfId="1302" priority="3435" operator="equal">
      <formula>"HIDE-NO VAR"</formula>
    </cfRule>
  </conditionalFormatting>
  <conditionalFormatting sqref="J30:J38">
    <cfRule type="cellIs" dxfId="1301" priority="3434" operator="equal">
      <formula>"NO VAR"</formula>
    </cfRule>
  </conditionalFormatting>
  <conditionalFormatting sqref="J30:J38">
    <cfRule type="cellIs" dxfId="1300" priority="3433" operator="equal">
      <formula>"NO VAR"</formula>
    </cfRule>
  </conditionalFormatting>
  <conditionalFormatting sqref="J30:J38">
    <cfRule type="cellIs" dxfId="1299" priority="3432" operator="equal">
      <formula>"HIDE-NO VAR"</formula>
    </cfRule>
  </conditionalFormatting>
  <conditionalFormatting sqref="J30:J38">
    <cfRule type="cellIs" dxfId="1298" priority="3431" operator="equal">
      <formula>"NO VAR"</formula>
    </cfRule>
  </conditionalFormatting>
  <conditionalFormatting sqref="J30:J38">
    <cfRule type="cellIs" dxfId="1297" priority="3430" operator="equal">
      <formula>"NO VAR"</formula>
    </cfRule>
  </conditionalFormatting>
  <conditionalFormatting sqref="K30:K38">
    <cfRule type="cellIs" dxfId="1296" priority="3429" operator="equal">
      <formula>"NO VAR"</formula>
    </cfRule>
  </conditionalFormatting>
  <conditionalFormatting sqref="K30:K38">
    <cfRule type="cellIs" dxfId="1295" priority="3428" operator="equal">
      <formula>"HIDE-NO VAR"</formula>
    </cfRule>
  </conditionalFormatting>
  <conditionalFormatting sqref="K30:K38">
    <cfRule type="cellIs" dxfId="1294" priority="3427" operator="equal">
      <formula>"ERROR "</formula>
    </cfRule>
  </conditionalFormatting>
  <conditionalFormatting sqref="K30:K38">
    <cfRule type="cellIs" dxfId="1293" priority="3426" operator="equal">
      <formula>"HIDE-NO VAR"</formula>
    </cfRule>
  </conditionalFormatting>
  <conditionalFormatting sqref="K30:K38">
    <cfRule type="cellIs" dxfId="1292" priority="3425" operator="equal">
      <formula>"HIDE-NO VAR"</formula>
    </cfRule>
  </conditionalFormatting>
  <conditionalFormatting sqref="K30:K38">
    <cfRule type="cellIs" dxfId="1291" priority="3424" operator="equal">
      <formula>"NO VAR"</formula>
    </cfRule>
  </conditionalFormatting>
  <conditionalFormatting sqref="K30:K38">
    <cfRule type="cellIs" dxfId="1290" priority="3423" operator="equal">
      <formula>"HIDE-NO VAR"</formula>
    </cfRule>
  </conditionalFormatting>
  <conditionalFormatting sqref="K30:K38">
    <cfRule type="cellIs" dxfId="1289" priority="3422" operator="equal">
      <formula>"NO VAR"</formula>
    </cfRule>
  </conditionalFormatting>
  <conditionalFormatting sqref="K30:K38">
    <cfRule type="cellIs" dxfId="1288" priority="3421" operator="equal">
      <formula>"HIDE-NO VAR"</formula>
    </cfRule>
  </conditionalFormatting>
  <conditionalFormatting sqref="K30:K38">
    <cfRule type="cellIs" dxfId="1287" priority="3420" operator="equal">
      <formula>"NO VAR"</formula>
    </cfRule>
  </conditionalFormatting>
  <conditionalFormatting sqref="K30:K38">
    <cfRule type="cellIs" dxfId="1286" priority="3419" operator="equal">
      <formula>"NO VAR"</formula>
    </cfRule>
  </conditionalFormatting>
  <conditionalFormatting sqref="K30:K38">
    <cfRule type="cellIs" dxfId="1285" priority="3418" operator="equal">
      <formula>"HIDE-NO VAR"</formula>
    </cfRule>
  </conditionalFormatting>
  <conditionalFormatting sqref="K30:K38">
    <cfRule type="cellIs" dxfId="1284" priority="3417" operator="equal">
      <formula>"NO VAR"</formula>
    </cfRule>
  </conditionalFormatting>
  <conditionalFormatting sqref="K30:K38">
    <cfRule type="cellIs" dxfId="1283" priority="3416" operator="equal">
      <formula>"NO VAR"</formula>
    </cfRule>
  </conditionalFormatting>
  <conditionalFormatting sqref="K30:K38">
    <cfRule type="cellIs" dxfId="1282" priority="3415" operator="equal">
      <formula>"HIDE-NO VAR"</formula>
    </cfRule>
  </conditionalFormatting>
  <conditionalFormatting sqref="K30:K38">
    <cfRule type="cellIs" dxfId="1281" priority="3414" operator="equal">
      <formula>"NO VAR"</formula>
    </cfRule>
  </conditionalFormatting>
  <conditionalFormatting sqref="K30:K38">
    <cfRule type="cellIs" dxfId="1280" priority="3413" operator="equal">
      <formula>"NO VAR"</formula>
    </cfRule>
  </conditionalFormatting>
  <conditionalFormatting sqref="K30:K38">
    <cfRule type="cellIs" dxfId="1279" priority="3412" operator="equal">
      <formula>"HIDE-NO VAR"</formula>
    </cfRule>
  </conditionalFormatting>
  <conditionalFormatting sqref="K30:K38">
    <cfRule type="cellIs" dxfId="1278" priority="3411" operator="equal">
      <formula>"NO VAR"</formula>
    </cfRule>
  </conditionalFormatting>
  <conditionalFormatting sqref="K30:K38">
    <cfRule type="cellIs" dxfId="1277" priority="3410" operator="equal">
      <formula>"NO VAR"</formula>
    </cfRule>
  </conditionalFormatting>
  <conditionalFormatting sqref="K30:K38">
    <cfRule type="cellIs" dxfId="1276" priority="3409" operator="equal">
      <formula>"HIDE-NO VAR"</formula>
    </cfRule>
  </conditionalFormatting>
  <conditionalFormatting sqref="K30:K38">
    <cfRule type="cellIs" dxfId="1275" priority="3408" operator="equal">
      <formula>"NO VAR"</formula>
    </cfRule>
  </conditionalFormatting>
  <conditionalFormatting sqref="K30:K38">
    <cfRule type="cellIs" dxfId="1274" priority="3407" operator="equal">
      <formula>"NO VAR"</formula>
    </cfRule>
  </conditionalFormatting>
  <conditionalFormatting sqref="K30:K38">
    <cfRule type="cellIs" dxfId="1273" priority="3406" operator="equal">
      <formula>"HIDE-NO VAR"</formula>
    </cfRule>
  </conditionalFormatting>
  <conditionalFormatting sqref="K30:K38">
    <cfRule type="cellIs" dxfId="1272" priority="3405" operator="equal">
      <formula>"NO VAR"</formula>
    </cfRule>
  </conditionalFormatting>
  <conditionalFormatting sqref="K30:K38">
    <cfRule type="cellIs" dxfId="1271" priority="3404" operator="equal">
      <formula>"NO VAR"</formula>
    </cfRule>
  </conditionalFormatting>
  <conditionalFormatting sqref="K30:K38">
    <cfRule type="cellIs" dxfId="1270" priority="3403" operator="equal">
      <formula>"HIDE-NO VAR"</formula>
    </cfRule>
  </conditionalFormatting>
  <conditionalFormatting sqref="K30:K38">
    <cfRule type="cellIs" dxfId="1269" priority="3402" operator="equal">
      <formula>"NO VAR"</formula>
    </cfRule>
  </conditionalFormatting>
  <conditionalFormatting sqref="K30:K38">
    <cfRule type="cellIs" dxfId="1268" priority="3401" operator="equal">
      <formula>"NO VAR"</formula>
    </cfRule>
  </conditionalFormatting>
  <conditionalFormatting sqref="K30:K38">
    <cfRule type="cellIs" dxfId="1267" priority="3400" operator="equal">
      <formula>"HIDE-NO VAR"</formula>
    </cfRule>
  </conditionalFormatting>
  <conditionalFormatting sqref="K30:K38">
    <cfRule type="cellIs" dxfId="1266" priority="3399" operator="equal">
      <formula>"NO VAR"</formula>
    </cfRule>
  </conditionalFormatting>
  <conditionalFormatting sqref="K30:K38">
    <cfRule type="cellIs" dxfId="1265" priority="3398" operator="equal">
      <formula>"NO VAR"</formula>
    </cfRule>
  </conditionalFormatting>
  <conditionalFormatting sqref="K30:K38">
    <cfRule type="cellIs" dxfId="1264" priority="3397" operator="equal">
      <formula>"HIDE-NO VAR"</formula>
    </cfRule>
  </conditionalFormatting>
  <conditionalFormatting sqref="K30:K38">
    <cfRule type="cellIs" dxfId="1263" priority="3396" operator="equal">
      <formula>"NO VAR"</formula>
    </cfRule>
  </conditionalFormatting>
  <conditionalFormatting sqref="K30:K38">
    <cfRule type="cellIs" dxfId="1262" priority="3395" operator="equal">
      <formula>"NO VAR"</formula>
    </cfRule>
  </conditionalFormatting>
  <conditionalFormatting sqref="K30:K38">
    <cfRule type="cellIs" dxfId="1261" priority="3394" operator="equal">
      <formula>"HIDE-NO VAR"</formula>
    </cfRule>
  </conditionalFormatting>
  <conditionalFormatting sqref="K30:K38">
    <cfRule type="cellIs" dxfId="1260" priority="3393" operator="equal">
      <formula>"NO VAR"</formula>
    </cfRule>
  </conditionalFormatting>
  <conditionalFormatting sqref="K30:K38">
    <cfRule type="cellIs" dxfId="1259" priority="3392" operator="equal">
      <formula>"NO VAR"</formula>
    </cfRule>
  </conditionalFormatting>
  <conditionalFormatting sqref="K30:K38">
    <cfRule type="cellIs" dxfId="1258" priority="3391" operator="equal">
      <formula>"HIDE-NO VAR"</formula>
    </cfRule>
  </conditionalFormatting>
  <conditionalFormatting sqref="K30:K38">
    <cfRule type="cellIs" dxfId="1257" priority="3390" operator="equal">
      <formula>"NO VAR"</formula>
    </cfRule>
  </conditionalFormatting>
  <conditionalFormatting sqref="K30:K38">
    <cfRule type="cellIs" dxfId="1256" priority="3389" operator="equal">
      <formula>"NO VAR"</formula>
    </cfRule>
  </conditionalFormatting>
  <conditionalFormatting sqref="K30:K38">
    <cfRule type="cellIs" dxfId="1255" priority="3388" operator="equal">
      <formula>"INCORRECT LINE BEING PICKED UP"</formula>
    </cfRule>
  </conditionalFormatting>
  <conditionalFormatting sqref="B39">
    <cfRule type="cellIs" dxfId="1254" priority="3387" operator="equal">
      <formula>"HIDE "</formula>
    </cfRule>
  </conditionalFormatting>
  <conditionalFormatting sqref="B41">
    <cfRule type="cellIs" dxfId="1253" priority="3386" operator="equal">
      <formula>"HIDE "</formula>
    </cfRule>
  </conditionalFormatting>
  <conditionalFormatting sqref="B42:B43">
    <cfRule type="cellIs" dxfId="1252" priority="3385" operator="equal">
      <formula>"HIDE "</formula>
    </cfRule>
  </conditionalFormatting>
  <conditionalFormatting sqref="J39">
    <cfRule type="cellIs" dxfId="1251" priority="3384" operator="equal">
      <formula>"NO VAR"</formula>
    </cfRule>
  </conditionalFormatting>
  <conditionalFormatting sqref="J39">
    <cfRule type="cellIs" dxfId="1250" priority="3383" operator="equal">
      <formula>"HIDE-NO VAR"</formula>
    </cfRule>
  </conditionalFormatting>
  <conditionalFormatting sqref="J39">
    <cfRule type="cellIs" dxfId="1249" priority="3382" operator="equal">
      <formula>"ERROR "</formula>
    </cfRule>
  </conditionalFormatting>
  <conditionalFormatting sqref="J39">
    <cfRule type="cellIs" dxfId="1248" priority="3381" operator="equal">
      <formula>"HIDE-NO VAR"</formula>
    </cfRule>
  </conditionalFormatting>
  <conditionalFormatting sqref="J39">
    <cfRule type="cellIs" dxfId="1247" priority="3380" operator="equal">
      <formula>"HIDE-NO VAR"</formula>
    </cfRule>
  </conditionalFormatting>
  <conditionalFormatting sqref="J39">
    <cfRule type="cellIs" dxfId="1246" priority="3379" operator="equal">
      <formula>"NO VAR"</formula>
    </cfRule>
  </conditionalFormatting>
  <conditionalFormatting sqref="J39">
    <cfRule type="cellIs" dxfId="1245" priority="3378" operator="equal">
      <formula>"HIDE-NO VAR"</formula>
    </cfRule>
  </conditionalFormatting>
  <conditionalFormatting sqref="J39">
    <cfRule type="cellIs" dxfId="1244" priority="3377" operator="equal">
      <formula>"NO VAR"</formula>
    </cfRule>
  </conditionalFormatting>
  <conditionalFormatting sqref="J39">
    <cfRule type="cellIs" dxfId="1243" priority="3376" operator="equal">
      <formula>"HIDE-NO VAR"</formula>
    </cfRule>
  </conditionalFormatting>
  <conditionalFormatting sqref="J39">
    <cfRule type="cellIs" dxfId="1242" priority="3375" operator="equal">
      <formula>"NO VAR"</formula>
    </cfRule>
  </conditionalFormatting>
  <conditionalFormatting sqref="J39">
    <cfRule type="cellIs" dxfId="1241" priority="3374" operator="equal">
      <formula>"NO VAR"</formula>
    </cfRule>
  </conditionalFormatting>
  <conditionalFormatting sqref="J39">
    <cfRule type="cellIs" dxfId="1240" priority="3373" operator="equal">
      <formula>"HIDE-NO VAR"</formula>
    </cfRule>
  </conditionalFormatting>
  <conditionalFormatting sqref="J39">
    <cfRule type="cellIs" dxfId="1239" priority="3372" operator="equal">
      <formula>"NO VAR"</formula>
    </cfRule>
  </conditionalFormatting>
  <conditionalFormatting sqref="J39">
    <cfRule type="cellIs" dxfId="1238" priority="3371" operator="equal">
      <formula>"NO VAR"</formula>
    </cfRule>
  </conditionalFormatting>
  <conditionalFormatting sqref="J39">
    <cfRule type="cellIs" dxfId="1237" priority="3370" operator="equal">
      <formula>"HIDE-NO VAR"</formula>
    </cfRule>
  </conditionalFormatting>
  <conditionalFormatting sqref="J39">
    <cfRule type="cellIs" dxfId="1236" priority="3369" operator="equal">
      <formula>"NO VAR"</formula>
    </cfRule>
  </conditionalFormatting>
  <conditionalFormatting sqref="J39">
    <cfRule type="cellIs" dxfId="1235" priority="3368" operator="equal">
      <formula>"NO VAR"</formula>
    </cfRule>
  </conditionalFormatting>
  <conditionalFormatting sqref="J39">
    <cfRule type="cellIs" dxfId="1234" priority="3367" operator="equal">
      <formula>"HIDE-NO VAR"</formula>
    </cfRule>
  </conditionalFormatting>
  <conditionalFormatting sqref="J39">
    <cfRule type="cellIs" dxfId="1233" priority="3366" operator="equal">
      <formula>"NO VAR"</formula>
    </cfRule>
  </conditionalFormatting>
  <conditionalFormatting sqref="J39">
    <cfRule type="cellIs" dxfId="1232" priority="3365" operator="equal">
      <formula>"NO VAR"</formula>
    </cfRule>
  </conditionalFormatting>
  <conditionalFormatting sqref="J39">
    <cfRule type="cellIs" dxfId="1231" priority="3364" operator="equal">
      <formula>"HIDE-NO VAR"</formula>
    </cfRule>
  </conditionalFormatting>
  <conditionalFormatting sqref="J39">
    <cfRule type="cellIs" dxfId="1230" priority="3363" operator="equal">
      <formula>"NO VAR"</formula>
    </cfRule>
  </conditionalFormatting>
  <conditionalFormatting sqref="J39">
    <cfRule type="cellIs" dxfId="1229" priority="3362" operator="equal">
      <formula>"NO VAR"</formula>
    </cfRule>
  </conditionalFormatting>
  <conditionalFormatting sqref="J39">
    <cfRule type="cellIs" dxfId="1228" priority="3361" operator="equal">
      <formula>"HIDE-NO VAR"</formula>
    </cfRule>
  </conditionalFormatting>
  <conditionalFormatting sqref="J39">
    <cfRule type="cellIs" dxfId="1227" priority="3360" operator="equal">
      <formula>"NO VAR"</formula>
    </cfRule>
  </conditionalFormatting>
  <conditionalFormatting sqref="J39">
    <cfRule type="cellIs" dxfId="1226" priority="3359" operator="equal">
      <formula>"NO VAR"</formula>
    </cfRule>
  </conditionalFormatting>
  <conditionalFormatting sqref="J39">
    <cfRule type="cellIs" dxfId="1225" priority="3358" operator="equal">
      <formula>"HIDE-NO VAR"</formula>
    </cfRule>
  </conditionalFormatting>
  <conditionalFormatting sqref="J39">
    <cfRule type="cellIs" dxfId="1224" priority="3357" operator="equal">
      <formula>"NO VAR"</formula>
    </cfRule>
  </conditionalFormatting>
  <conditionalFormatting sqref="J39">
    <cfRule type="cellIs" dxfId="1223" priority="3356" operator="equal">
      <formula>"NO VAR"</formula>
    </cfRule>
  </conditionalFormatting>
  <conditionalFormatting sqref="J39">
    <cfRule type="cellIs" dxfId="1222" priority="3355" operator="equal">
      <formula>"HIDE-NO VAR"</formula>
    </cfRule>
  </conditionalFormatting>
  <conditionalFormatting sqref="J39">
    <cfRule type="cellIs" dxfId="1221" priority="3354" operator="equal">
      <formula>"NO VAR"</formula>
    </cfRule>
  </conditionalFormatting>
  <conditionalFormatting sqref="J39">
    <cfRule type="cellIs" dxfId="1220" priority="3353" operator="equal">
      <formula>"NO VAR"</formula>
    </cfRule>
  </conditionalFormatting>
  <conditionalFormatting sqref="K39">
    <cfRule type="cellIs" dxfId="1219" priority="3352" operator="equal">
      <formula>"NO VAR"</formula>
    </cfRule>
  </conditionalFormatting>
  <conditionalFormatting sqref="K39">
    <cfRule type="cellIs" dxfId="1218" priority="3351" operator="equal">
      <formula>"HIDE-NO VAR"</formula>
    </cfRule>
  </conditionalFormatting>
  <conditionalFormatting sqref="K39">
    <cfRule type="cellIs" dxfId="1217" priority="3350" operator="equal">
      <formula>"ERROR "</formula>
    </cfRule>
  </conditionalFormatting>
  <conditionalFormatting sqref="K39">
    <cfRule type="cellIs" dxfId="1216" priority="3349" operator="equal">
      <formula>"HIDE-NO VAR"</formula>
    </cfRule>
  </conditionalFormatting>
  <conditionalFormatting sqref="K39">
    <cfRule type="cellIs" dxfId="1215" priority="3348" operator="equal">
      <formula>"HIDE-NO VAR"</formula>
    </cfRule>
  </conditionalFormatting>
  <conditionalFormatting sqref="K39">
    <cfRule type="cellIs" dxfId="1214" priority="3347" operator="equal">
      <formula>"NO VAR"</formula>
    </cfRule>
  </conditionalFormatting>
  <conditionalFormatting sqref="K39">
    <cfRule type="cellIs" dxfId="1213" priority="3346" operator="equal">
      <formula>"HIDE-NO VAR"</formula>
    </cfRule>
  </conditionalFormatting>
  <conditionalFormatting sqref="K39">
    <cfRule type="cellIs" dxfId="1212" priority="3345" operator="equal">
      <formula>"NO VAR"</formula>
    </cfRule>
  </conditionalFormatting>
  <conditionalFormatting sqref="K39">
    <cfRule type="cellIs" dxfId="1211" priority="3344" operator="equal">
      <formula>"HIDE-NO VAR"</formula>
    </cfRule>
  </conditionalFormatting>
  <conditionalFormatting sqref="K39">
    <cfRule type="cellIs" dxfId="1210" priority="3343" operator="equal">
      <formula>"NO VAR"</formula>
    </cfRule>
  </conditionalFormatting>
  <conditionalFormatting sqref="K39">
    <cfRule type="cellIs" dxfId="1209" priority="3342" operator="equal">
      <formula>"NO VAR"</formula>
    </cfRule>
  </conditionalFormatting>
  <conditionalFormatting sqref="K39">
    <cfRule type="cellIs" dxfId="1208" priority="3341" operator="equal">
      <formula>"HIDE-NO VAR"</formula>
    </cfRule>
  </conditionalFormatting>
  <conditionalFormatting sqref="K39">
    <cfRule type="cellIs" dxfId="1207" priority="3340" operator="equal">
      <formula>"NO VAR"</formula>
    </cfRule>
  </conditionalFormatting>
  <conditionalFormatting sqref="K39">
    <cfRule type="cellIs" dxfId="1206" priority="3339" operator="equal">
      <formula>"NO VAR"</formula>
    </cfRule>
  </conditionalFormatting>
  <conditionalFormatting sqref="K39">
    <cfRule type="cellIs" dxfId="1205" priority="3338" operator="equal">
      <formula>"HIDE-NO VAR"</formula>
    </cfRule>
  </conditionalFormatting>
  <conditionalFormatting sqref="K39">
    <cfRule type="cellIs" dxfId="1204" priority="3337" operator="equal">
      <formula>"NO VAR"</formula>
    </cfRule>
  </conditionalFormatting>
  <conditionalFormatting sqref="K39">
    <cfRule type="cellIs" dxfId="1203" priority="3336" operator="equal">
      <formula>"NO VAR"</formula>
    </cfRule>
  </conditionalFormatting>
  <conditionalFormatting sqref="K39">
    <cfRule type="cellIs" dxfId="1202" priority="3335" operator="equal">
      <formula>"HIDE-NO VAR"</formula>
    </cfRule>
  </conditionalFormatting>
  <conditionalFormatting sqref="K39">
    <cfRule type="cellIs" dxfId="1201" priority="3334" operator="equal">
      <formula>"NO VAR"</formula>
    </cfRule>
  </conditionalFormatting>
  <conditionalFormatting sqref="K39">
    <cfRule type="cellIs" dxfId="1200" priority="3333" operator="equal">
      <formula>"NO VAR"</formula>
    </cfRule>
  </conditionalFormatting>
  <conditionalFormatting sqref="K39">
    <cfRule type="cellIs" dxfId="1199" priority="3332" operator="equal">
      <formula>"HIDE-NO VAR"</formula>
    </cfRule>
  </conditionalFormatting>
  <conditionalFormatting sqref="K39">
    <cfRule type="cellIs" dxfId="1198" priority="3331" operator="equal">
      <formula>"NO VAR"</formula>
    </cfRule>
  </conditionalFormatting>
  <conditionalFormatting sqref="K39">
    <cfRule type="cellIs" dxfId="1197" priority="3330" operator="equal">
      <formula>"NO VAR"</formula>
    </cfRule>
  </conditionalFormatting>
  <conditionalFormatting sqref="K39">
    <cfRule type="cellIs" dxfId="1196" priority="3329" operator="equal">
      <formula>"HIDE-NO VAR"</formula>
    </cfRule>
  </conditionalFormatting>
  <conditionalFormatting sqref="K39">
    <cfRule type="cellIs" dxfId="1195" priority="3328" operator="equal">
      <formula>"NO VAR"</formula>
    </cfRule>
  </conditionalFormatting>
  <conditionalFormatting sqref="K39">
    <cfRule type="cellIs" dxfId="1194" priority="3327" operator="equal">
      <formula>"NO VAR"</formula>
    </cfRule>
  </conditionalFormatting>
  <conditionalFormatting sqref="K39">
    <cfRule type="cellIs" dxfId="1193" priority="3326" operator="equal">
      <formula>"HIDE-NO VAR"</formula>
    </cfRule>
  </conditionalFormatting>
  <conditionalFormatting sqref="K39">
    <cfRule type="cellIs" dxfId="1192" priority="3325" operator="equal">
      <formula>"NO VAR"</formula>
    </cfRule>
  </conditionalFormatting>
  <conditionalFormatting sqref="K39">
    <cfRule type="cellIs" dxfId="1191" priority="3324" operator="equal">
      <formula>"NO VAR"</formula>
    </cfRule>
  </conditionalFormatting>
  <conditionalFormatting sqref="K39">
    <cfRule type="cellIs" dxfId="1190" priority="3323" operator="equal">
      <formula>"HIDE-NO VAR"</formula>
    </cfRule>
  </conditionalFormatting>
  <conditionalFormatting sqref="K39">
    <cfRule type="cellIs" dxfId="1189" priority="3322" operator="equal">
      <formula>"NO VAR"</formula>
    </cfRule>
  </conditionalFormatting>
  <conditionalFormatting sqref="K39">
    <cfRule type="cellIs" dxfId="1188" priority="3321" operator="equal">
      <formula>"NO VAR"</formula>
    </cfRule>
  </conditionalFormatting>
  <conditionalFormatting sqref="K39">
    <cfRule type="cellIs" dxfId="1187" priority="3320" operator="equal">
      <formula>"HIDE-NO VAR"</formula>
    </cfRule>
  </conditionalFormatting>
  <conditionalFormatting sqref="K39">
    <cfRule type="cellIs" dxfId="1186" priority="3319" operator="equal">
      <formula>"NO VAR"</formula>
    </cfRule>
  </conditionalFormatting>
  <conditionalFormatting sqref="K39">
    <cfRule type="cellIs" dxfId="1185" priority="3318" operator="equal">
      <formula>"NO VAR"</formula>
    </cfRule>
  </conditionalFormatting>
  <conditionalFormatting sqref="K39">
    <cfRule type="cellIs" dxfId="1184" priority="3317" operator="equal">
      <formula>"HIDE-NO VAR"</formula>
    </cfRule>
  </conditionalFormatting>
  <conditionalFormatting sqref="K39">
    <cfRule type="cellIs" dxfId="1183" priority="3316" operator="equal">
      <formula>"NO VAR"</formula>
    </cfRule>
  </conditionalFormatting>
  <conditionalFormatting sqref="K39">
    <cfRule type="cellIs" dxfId="1182" priority="3315" operator="equal">
      <formula>"NO VAR"</formula>
    </cfRule>
  </conditionalFormatting>
  <conditionalFormatting sqref="K39">
    <cfRule type="cellIs" dxfId="1181" priority="3314" operator="equal">
      <formula>"HIDE-NO VAR"</formula>
    </cfRule>
  </conditionalFormatting>
  <conditionalFormatting sqref="K39">
    <cfRule type="cellIs" dxfId="1180" priority="3313" operator="equal">
      <formula>"NO VAR"</formula>
    </cfRule>
  </conditionalFormatting>
  <conditionalFormatting sqref="K39">
    <cfRule type="cellIs" dxfId="1179" priority="3312" operator="equal">
      <formula>"NO VAR"</formula>
    </cfRule>
  </conditionalFormatting>
  <conditionalFormatting sqref="K39">
    <cfRule type="cellIs" dxfId="1178" priority="3311" operator="equal">
      <formula>"INCORRECT LINE BEING PICKED UP"</formula>
    </cfRule>
  </conditionalFormatting>
  <conditionalFormatting sqref="J41">
    <cfRule type="cellIs" dxfId="1177" priority="3310" operator="equal">
      <formula>"NO VAR"</formula>
    </cfRule>
  </conditionalFormatting>
  <conditionalFormatting sqref="J41">
    <cfRule type="cellIs" dxfId="1176" priority="3309" operator="equal">
      <formula>"HIDE-NO VAR"</formula>
    </cfRule>
  </conditionalFormatting>
  <conditionalFormatting sqref="J41">
    <cfRule type="cellIs" dxfId="1175" priority="3308" operator="equal">
      <formula>"ERROR "</formula>
    </cfRule>
  </conditionalFormatting>
  <conditionalFormatting sqref="J41">
    <cfRule type="cellIs" dxfId="1174" priority="3307" operator="equal">
      <formula>"HIDE-NO VAR"</formula>
    </cfRule>
  </conditionalFormatting>
  <conditionalFormatting sqref="J41">
    <cfRule type="cellIs" dxfId="1173" priority="3306" operator="equal">
      <formula>"HIDE-NO VAR"</formula>
    </cfRule>
  </conditionalFormatting>
  <conditionalFormatting sqref="J41">
    <cfRule type="cellIs" dxfId="1172" priority="3305" operator="equal">
      <formula>"NO VAR"</formula>
    </cfRule>
  </conditionalFormatting>
  <conditionalFormatting sqref="J41">
    <cfRule type="cellIs" dxfId="1171" priority="3304" operator="equal">
      <formula>"HIDE-NO VAR"</formula>
    </cfRule>
  </conditionalFormatting>
  <conditionalFormatting sqref="J41">
    <cfRule type="cellIs" dxfId="1170" priority="3303" operator="equal">
      <formula>"NO VAR"</formula>
    </cfRule>
  </conditionalFormatting>
  <conditionalFormatting sqref="J41">
    <cfRule type="cellIs" dxfId="1169" priority="3302" operator="equal">
      <formula>"HIDE-NO VAR"</formula>
    </cfRule>
  </conditionalFormatting>
  <conditionalFormatting sqref="J41">
    <cfRule type="cellIs" dxfId="1168" priority="3301" operator="equal">
      <formula>"NO VAR"</formula>
    </cfRule>
  </conditionalFormatting>
  <conditionalFormatting sqref="J41">
    <cfRule type="cellIs" dxfId="1167" priority="3300" operator="equal">
      <formula>"NO VAR"</formula>
    </cfRule>
  </conditionalFormatting>
  <conditionalFormatting sqref="J41">
    <cfRule type="cellIs" dxfId="1166" priority="3299" operator="equal">
      <formula>"HIDE-NO VAR"</formula>
    </cfRule>
  </conditionalFormatting>
  <conditionalFormatting sqref="J41">
    <cfRule type="cellIs" dxfId="1165" priority="3298" operator="equal">
      <formula>"NO VAR"</formula>
    </cfRule>
  </conditionalFormatting>
  <conditionalFormatting sqref="J41">
    <cfRule type="cellIs" dxfId="1164" priority="3297" operator="equal">
      <formula>"NO VAR"</formula>
    </cfRule>
  </conditionalFormatting>
  <conditionalFormatting sqref="J41">
    <cfRule type="cellIs" dxfId="1163" priority="3296" operator="equal">
      <formula>"HIDE-NO VAR"</formula>
    </cfRule>
  </conditionalFormatting>
  <conditionalFormatting sqref="J41">
    <cfRule type="cellIs" dxfId="1162" priority="3295" operator="equal">
      <formula>"NO VAR"</formula>
    </cfRule>
  </conditionalFormatting>
  <conditionalFormatting sqref="J41">
    <cfRule type="cellIs" dxfId="1161" priority="3294" operator="equal">
      <formula>"NO VAR"</formula>
    </cfRule>
  </conditionalFormatting>
  <conditionalFormatting sqref="J41">
    <cfRule type="cellIs" dxfId="1160" priority="3293" operator="equal">
      <formula>"HIDE-NO VAR"</formula>
    </cfRule>
  </conditionalFormatting>
  <conditionalFormatting sqref="J41">
    <cfRule type="cellIs" dxfId="1159" priority="3292" operator="equal">
      <formula>"NO VAR"</formula>
    </cfRule>
  </conditionalFormatting>
  <conditionalFormatting sqref="J41">
    <cfRule type="cellIs" dxfId="1158" priority="3291" operator="equal">
      <formula>"NO VAR"</formula>
    </cfRule>
  </conditionalFormatting>
  <conditionalFormatting sqref="J41">
    <cfRule type="cellIs" dxfId="1157" priority="3290" operator="equal">
      <formula>"HIDE-NO VAR"</formula>
    </cfRule>
  </conditionalFormatting>
  <conditionalFormatting sqref="J41">
    <cfRule type="cellIs" dxfId="1156" priority="3289" operator="equal">
      <formula>"NO VAR"</formula>
    </cfRule>
  </conditionalFormatting>
  <conditionalFormatting sqref="J41">
    <cfRule type="cellIs" dxfId="1155" priority="3288" operator="equal">
      <formula>"NO VAR"</formula>
    </cfRule>
  </conditionalFormatting>
  <conditionalFormatting sqref="J41">
    <cfRule type="cellIs" dxfId="1154" priority="3287" operator="equal">
      <formula>"HIDE-NO VAR"</formula>
    </cfRule>
  </conditionalFormatting>
  <conditionalFormatting sqref="J41">
    <cfRule type="cellIs" dxfId="1153" priority="3286" operator="equal">
      <formula>"NO VAR"</formula>
    </cfRule>
  </conditionalFormatting>
  <conditionalFormatting sqref="J41">
    <cfRule type="cellIs" dxfId="1152" priority="3285" operator="equal">
      <formula>"NO VAR"</formula>
    </cfRule>
  </conditionalFormatting>
  <conditionalFormatting sqref="J41">
    <cfRule type="cellIs" dxfId="1151" priority="3284" operator="equal">
      <formula>"HIDE-NO VAR"</formula>
    </cfRule>
  </conditionalFormatting>
  <conditionalFormatting sqref="J41">
    <cfRule type="cellIs" dxfId="1150" priority="3283" operator="equal">
      <formula>"NO VAR"</formula>
    </cfRule>
  </conditionalFormatting>
  <conditionalFormatting sqref="J41">
    <cfRule type="cellIs" dxfId="1149" priority="3282" operator="equal">
      <formula>"NO VAR"</formula>
    </cfRule>
  </conditionalFormatting>
  <conditionalFormatting sqref="J41">
    <cfRule type="cellIs" dxfId="1148" priority="3281" operator="equal">
      <formula>"HIDE-NO VAR"</formula>
    </cfRule>
  </conditionalFormatting>
  <conditionalFormatting sqref="J41">
    <cfRule type="cellIs" dxfId="1147" priority="3280" operator="equal">
      <formula>"NO VAR"</formula>
    </cfRule>
  </conditionalFormatting>
  <conditionalFormatting sqref="J41">
    <cfRule type="cellIs" dxfId="1146" priority="3279" operator="equal">
      <formula>"NO VAR"</formula>
    </cfRule>
  </conditionalFormatting>
  <conditionalFormatting sqref="K41">
    <cfRule type="cellIs" dxfId="1145" priority="3278" operator="equal">
      <formula>"NO VAR"</formula>
    </cfRule>
  </conditionalFormatting>
  <conditionalFormatting sqref="K41">
    <cfRule type="cellIs" dxfId="1144" priority="3277" operator="equal">
      <formula>"HIDE-NO VAR"</formula>
    </cfRule>
  </conditionalFormatting>
  <conditionalFormatting sqref="K41">
    <cfRule type="cellIs" dxfId="1143" priority="3276" operator="equal">
      <formula>"ERROR "</formula>
    </cfRule>
  </conditionalFormatting>
  <conditionalFormatting sqref="K41">
    <cfRule type="cellIs" dxfId="1142" priority="3275" operator="equal">
      <formula>"HIDE-NO VAR"</formula>
    </cfRule>
  </conditionalFormatting>
  <conditionalFormatting sqref="K41">
    <cfRule type="cellIs" dxfId="1141" priority="3274" operator="equal">
      <formula>"HIDE-NO VAR"</formula>
    </cfRule>
  </conditionalFormatting>
  <conditionalFormatting sqref="K41">
    <cfRule type="cellIs" dxfId="1140" priority="3273" operator="equal">
      <formula>"NO VAR"</formula>
    </cfRule>
  </conditionalFormatting>
  <conditionalFormatting sqref="K41">
    <cfRule type="cellIs" dxfId="1139" priority="3272" operator="equal">
      <formula>"HIDE-NO VAR"</formula>
    </cfRule>
  </conditionalFormatting>
  <conditionalFormatting sqref="K41">
    <cfRule type="cellIs" dxfId="1138" priority="3271" operator="equal">
      <formula>"NO VAR"</formula>
    </cfRule>
  </conditionalFormatting>
  <conditionalFormatting sqref="K41">
    <cfRule type="cellIs" dxfId="1137" priority="3270" operator="equal">
      <formula>"HIDE-NO VAR"</formula>
    </cfRule>
  </conditionalFormatting>
  <conditionalFormatting sqref="K41">
    <cfRule type="cellIs" dxfId="1136" priority="3269" operator="equal">
      <formula>"NO VAR"</formula>
    </cfRule>
  </conditionalFormatting>
  <conditionalFormatting sqref="K41">
    <cfRule type="cellIs" dxfId="1135" priority="3268" operator="equal">
      <formula>"NO VAR"</formula>
    </cfRule>
  </conditionalFormatting>
  <conditionalFormatting sqref="K41">
    <cfRule type="cellIs" dxfId="1134" priority="3267" operator="equal">
      <formula>"HIDE-NO VAR"</formula>
    </cfRule>
  </conditionalFormatting>
  <conditionalFormatting sqref="K41">
    <cfRule type="cellIs" dxfId="1133" priority="3266" operator="equal">
      <formula>"NO VAR"</formula>
    </cfRule>
  </conditionalFormatting>
  <conditionalFormatting sqref="K41">
    <cfRule type="cellIs" dxfId="1132" priority="3265" operator="equal">
      <formula>"NO VAR"</formula>
    </cfRule>
  </conditionalFormatting>
  <conditionalFormatting sqref="K41">
    <cfRule type="cellIs" dxfId="1131" priority="3264" operator="equal">
      <formula>"HIDE-NO VAR"</formula>
    </cfRule>
  </conditionalFormatting>
  <conditionalFormatting sqref="K41">
    <cfRule type="cellIs" dxfId="1130" priority="3263" operator="equal">
      <formula>"NO VAR"</formula>
    </cfRule>
  </conditionalFormatting>
  <conditionalFormatting sqref="K41">
    <cfRule type="cellIs" dxfId="1129" priority="3262" operator="equal">
      <formula>"NO VAR"</formula>
    </cfRule>
  </conditionalFormatting>
  <conditionalFormatting sqref="K41">
    <cfRule type="cellIs" dxfId="1128" priority="3261" operator="equal">
      <formula>"HIDE-NO VAR"</formula>
    </cfRule>
  </conditionalFormatting>
  <conditionalFormatting sqref="K41">
    <cfRule type="cellIs" dxfId="1127" priority="3260" operator="equal">
      <formula>"NO VAR"</formula>
    </cfRule>
  </conditionalFormatting>
  <conditionalFormatting sqref="K41">
    <cfRule type="cellIs" dxfId="1126" priority="3259" operator="equal">
      <formula>"NO VAR"</formula>
    </cfRule>
  </conditionalFormatting>
  <conditionalFormatting sqref="K41">
    <cfRule type="cellIs" dxfId="1125" priority="3258" operator="equal">
      <formula>"HIDE-NO VAR"</formula>
    </cfRule>
  </conditionalFormatting>
  <conditionalFormatting sqref="K41">
    <cfRule type="cellIs" dxfId="1124" priority="3257" operator="equal">
      <formula>"NO VAR"</formula>
    </cfRule>
  </conditionalFormatting>
  <conditionalFormatting sqref="K41">
    <cfRule type="cellIs" dxfId="1123" priority="3256" operator="equal">
      <formula>"NO VAR"</formula>
    </cfRule>
  </conditionalFormatting>
  <conditionalFormatting sqref="K41">
    <cfRule type="cellIs" dxfId="1122" priority="3255" operator="equal">
      <formula>"HIDE-NO VAR"</formula>
    </cfRule>
  </conditionalFormatting>
  <conditionalFormatting sqref="K41">
    <cfRule type="cellIs" dxfId="1121" priority="3254" operator="equal">
      <formula>"NO VAR"</formula>
    </cfRule>
  </conditionalFormatting>
  <conditionalFormatting sqref="K41">
    <cfRule type="cellIs" dxfId="1120" priority="3253" operator="equal">
      <formula>"NO VAR"</formula>
    </cfRule>
  </conditionalFormatting>
  <conditionalFormatting sqref="K41">
    <cfRule type="cellIs" dxfId="1119" priority="3252" operator="equal">
      <formula>"HIDE-NO VAR"</formula>
    </cfRule>
  </conditionalFormatting>
  <conditionalFormatting sqref="K41">
    <cfRule type="cellIs" dxfId="1118" priority="3251" operator="equal">
      <formula>"NO VAR"</formula>
    </cfRule>
  </conditionalFormatting>
  <conditionalFormatting sqref="K41">
    <cfRule type="cellIs" dxfId="1117" priority="3250" operator="equal">
      <formula>"NO VAR"</formula>
    </cfRule>
  </conditionalFormatting>
  <conditionalFormatting sqref="K41">
    <cfRule type="cellIs" dxfId="1116" priority="3249" operator="equal">
      <formula>"HIDE-NO VAR"</formula>
    </cfRule>
  </conditionalFormatting>
  <conditionalFormatting sqref="K41">
    <cfRule type="cellIs" dxfId="1115" priority="3248" operator="equal">
      <formula>"NO VAR"</formula>
    </cfRule>
  </conditionalFormatting>
  <conditionalFormatting sqref="K41">
    <cfRule type="cellIs" dxfId="1114" priority="3247" operator="equal">
      <formula>"NO VAR"</formula>
    </cfRule>
  </conditionalFormatting>
  <conditionalFormatting sqref="K41">
    <cfRule type="cellIs" dxfId="1113" priority="3246" operator="equal">
      <formula>"HIDE-NO VAR"</formula>
    </cfRule>
  </conditionalFormatting>
  <conditionalFormatting sqref="K41">
    <cfRule type="cellIs" dxfId="1112" priority="3245" operator="equal">
      <formula>"NO VAR"</formula>
    </cfRule>
  </conditionalFormatting>
  <conditionalFormatting sqref="K41">
    <cfRule type="cellIs" dxfId="1111" priority="3244" operator="equal">
      <formula>"NO VAR"</formula>
    </cfRule>
  </conditionalFormatting>
  <conditionalFormatting sqref="K41">
    <cfRule type="cellIs" dxfId="1110" priority="3243" operator="equal">
      <formula>"HIDE-NO VAR"</formula>
    </cfRule>
  </conditionalFormatting>
  <conditionalFormatting sqref="K41">
    <cfRule type="cellIs" dxfId="1109" priority="3242" operator="equal">
      <formula>"NO VAR"</formula>
    </cfRule>
  </conditionalFormatting>
  <conditionalFormatting sqref="K41">
    <cfRule type="cellIs" dxfId="1108" priority="3241" operator="equal">
      <formula>"NO VAR"</formula>
    </cfRule>
  </conditionalFormatting>
  <conditionalFormatting sqref="K41">
    <cfRule type="cellIs" dxfId="1107" priority="3240" operator="equal">
      <formula>"HIDE-NO VAR"</formula>
    </cfRule>
  </conditionalFormatting>
  <conditionalFormatting sqref="K41">
    <cfRule type="cellIs" dxfId="1106" priority="3239" operator="equal">
      <formula>"NO VAR"</formula>
    </cfRule>
  </conditionalFormatting>
  <conditionalFormatting sqref="K41">
    <cfRule type="cellIs" dxfId="1105" priority="3238" operator="equal">
      <formula>"NO VAR"</formula>
    </cfRule>
  </conditionalFormatting>
  <conditionalFormatting sqref="K41">
    <cfRule type="cellIs" dxfId="1104" priority="3237" operator="equal">
      <formula>"INCORRECT LINE BEING PICKED UP"</formula>
    </cfRule>
  </conditionalFormatting>
  <conditionalFormatting sqref="J42 J44">
    <cfRule type="cellIs" dxfId="1103" priority="3236" operator="equal">
      <formula>"NO VAR"</formula>
    </cfRule>
  </conditionalFormatting>
  <conditionalFormatting sqref="J42 J44">
    <cfRule type="cellIs" dxfId="1102" priority="3235" operator="equal">
      <formula>"HIDE-NO VAR"</formula>
    </cfRule>
  </conditionalFormatting>
  <conditionalFormatting sqref="J42 J44">
    <cfRule type="cellIs" dxfId="1101" priority="3234" operator="equal">
      <formula>"ERROR "</formula>
    </cfRule>
  </conditionalFormatting>
  <conditionalFormatting sqref="J42 J44">
    <cfRule type="cellIs" dxfId="1100" priority="3233" operator="equal">
      <formula>"HIDE-NO VAR"</formula>
    </cfRule>
  </conditionalFormatting>
  <conditionalFormatting sqref="J42 J44">
    <cfRule type="cellIs" dxfId="1099" priority="3232" operator="equal">
      <formula>"HIDE-NO VAR"</formula>
    </cfRule>
  </conditionalFormatting>
  <conditionalFormatting sqref="J42 J44">
    <cfRule type="cellIs" dxfId="1098" priority="3231" operator="equal">
      <formula>"NO VAR"</formula>
    </cfRule>
  </conditionalFormatting>
  <conditionalFormatting sqref="J42 J44">
    <cfRule type="cellIs" dxfId="1097" priority="3230" operator="equal">
      <formula>"HIDE-NO VAR"</formula>
    </cfRule>
  </conditionalFormatting>
  <conditionalFormatting sqref="J42 J44">
    <cfRule type="cellIs" dxfId="1096" priority="3229" operator="equal">
      <formula>"NO VAR"</formula>
    </cfRule>
  </conditionalFormatting>
  <conditionalFormatting sqref="J42 J44">
    <cfRule type="cellIs" dxfId="1095" priority="3228" operator="equal">
      <formula>"HIDE-NO VAR"</formula>
    </cfRule>
  </conditionalFormatting>
  <conditionalFormatting sqref="J42 J44">
    <cfRule type="cellIs" dxfId="1094" priority="3227" operator="equal">
      <formula>"NO VAR"</formula>
    </cfRule>
  </conditionalFormatting>
  <conditionalFormatting sqref="J42 J44">
    <cfRule type="cellIs" dxfId="1093" priority="3226" operator="equal">
      <formula>"NO VAR"</formula>
    </cfRule>
  </conditionalFormatting>
  <conditionalFormatting sqref="J42 J44">
    <cfRule type="cellIs" dxfId="1092" priority="3225" operator="equal">
      <formula>"HIDE-NO VAR"</formula>
    </cfRule>
  </conditionalFormatting>
  <conditionalFormatting sqref="J42 J44">
    <cfRule type="cellIs" dxfId="1091" priority="3224" operator="equal">
      <formula>"NO VAR"</formula>
    </cfRule>
  </conditionalFormatting>
  <conditionalFormatting sqref="J42 J44">
    <cfRule type="cellIs" dxfId="1090" priority="3223" operator="equal">
      <formula>"NO VAR"</formula>
    </cfRule>
  </conditionalFormatting>
  <conditionalFormatting sqref="J42 J44">
    <cfRule type="cellIs" dxfId="1089" priority="3222" operator="equal">
      <formula>"HIDE-NO VAR"</formula>
    </cfRule>
  </conditionalFormatting>
  <conditionalFormatting sqref="J42 J44">
    <cfRule type="cellIs" dxfId="1088" priority="3221" operator="equal">
      <formula>"NO VAR"</formula>
    </cfRule>
  </conditionalFormatting>
  <conditionalFormatting sqref="J42 J44">
    <cfRule type="cellIs" dxfId="1087" priority="3220" operator="equal">
      <formula>"NO VAR"</formula>
    </cfRule>
  </conditionalFormatting>
  <conditionalFormatting sqref="J42 J44">
    <cfRule type="cellIs" dxfId="1086" priority="3219" operator="equal">
      <formula>"HIDE-NO VAR"</formula>
    </cfRule>
  </conditionalFormatting>
  <conditionalFormatting sqref="J42 J44">
    <cfRule type="cellIs" dxfId="1085" priority="3218" operator="equal">
      <formula>"NO VAR"</formula>
    </cfRule>
  </conditionalFormatting>
  <conditionalFormatting sqref="J42 J44">
    <cfRule type="cellIs" dxfId="1084" priority="3217" operator="equal">
      <formula>"NO VAR"</formula>
    </cfRule>
  </conditionalFormatting>
  <conditionalFormatting sqref="J42 J44">
    <cfRule type="cellIs" dxfId="1083" priority="3216" operator="equal">
      <formula>"HIDE-NO VAR"</formula>
    </cfRule>
  </conditionalFormatting>
  <conditionalFormatting sqref="J42 J44">
    <cfRule type="cellIs" dxfId="1082" priority="3215" operator="equal">
      <formula>"NO VAR"</formula>
    </cfRule>
  </conditionalFormatting>
  <conditionalFormatting sqref="J42 J44">
    <cfRule type="cellIs" dxfId="1081" priority="3214" operator="equal">
      <formula>"NO VAR"</formula>
    </cfRule>
  </conditionalFormatting>
  <conditionalFormatting sqref="J42 J44">
    <cfRule type="cellIs" dxfId="1080" priority="3213" operator="equal">
      <formula>"HIDE-NO VAR"</formula>
    </cfRule>
  </conditionalFormatting>
  <conditionalFormatting sqref="J42 J44">
    <cfRule type="cellIs" dxfId="1079" priority="3212" operator="equal">
      <formula>"NO VAR"</formula>
    </cfRule>
  </conditionalFormatting>
  <conditionalFormatting sqref="J42 J44">
    <cfRule type="cellIs" dxfId="1078" priority="3211" operator="equal">
      <formula>"NO VAR"</formula>
    </cfRule>
  </conditionalFormatting>
  <conditionalFormatting sqref="J42 J44">
    <cfRule type="cellIs" dxfId="1077" priority="3210" operator="equal">
      <formula>"HIDE-NO VAR"</formula>
    </cfRule>
  </conditionalFormatting>
  <conditionalFormatting sqref="J42 J44">
    <cfRule type="cellIs" dxfId="1076" priority="3209" operator="equal">
      <formula>"NO VAR"</formula>
    </cfRule>
  </conditionalFormatting>
  <conditionalFormatting sqref="J42 J44">
    <cfRule type="cellIs" dxfId="1075" priority="3208" operator="equal">
      <formula>"NO VAR"</formula>
    </cfRule>
  </conditionalFormatting>
  <conditionalFormatting sqref="J42 J44">
    <cfRule type="cellIs" dxfId="1074" priority="3207" operator="equal">
      <formula>"HIDE-NO VAR"</formula>
    </cfRule>
  </conditionalFormatting>
  <conditionalFormatting sqref="J42 J44">
    <cfRule type="cellIs" dxfId="1073" priority="3206" operator="equal">
      <formula>"NO VAR"</formula>
    </cfRule>
  </conditionalFormatting>
  <conditionalFormatting sqref="J42 J44">
    <cfRule type="cellIs" dxfId="1072" priority="3205" operator="equal">
      <formula>"NO VAR"</formula>
    </cfRule>
  </conditionalFormatting>
  <conditionalFormatting sqref="K42 K44">
    <cfRule type="cellIs" dxfId="1071" priority="3204" operator="equal">
      <formula>"NO VAR"</formula>
    </cfRule>
  </conditionalFormatting>
  <conditionalFormatting sqref="K42 K44">
    <cfRule type="cellIs" dxfId="1070" priority="3203" operator="equal">
      <formula>"HIDE-NO VAR"</formula>
    </cfRule>
  </conditionalFormatting>
  <conditionalFormatting sqref="K42 K44">
    <cfRule type="cellIs" dxfId="1069" priority="3202" operator="equal">
      <formula>"ERROR "</formula>
    </cfRule>
  </conditionalFormatting>
  <conditionalFormatting sqref="K42 K44">
    <cfRule type="cellIs" dxfId="1068" priority="3201" operator="equal">
      <formula>"HIDE-NO VAR"</formula>
    </cfRule>
  </conditionalFormatting>
  <conditionalFormatting sqref="K42 K44">
    <cfRule type="cellIs" dxfId="1067" priority="3200" operator="equal">
      <formula>"HIDE-NO VAR"</formula>
    </cfRule>
  </conditionalFormatting>
  <conditionalFormatting sqref="K42 K44">
    <cfRule type="cellIs" dxfId="1066" priority="3199" operator="equal">
      <formula>"NO VAR"</formula>
    </cfRule>
  </conditionalFormatting>
  <conditionalFormatting sqref="K42 K44">
    <cfRule type="cellIs" dxfId="1065" priority="3198" operator="equal">
      <formula>"HIDE-NO VAR"</formula>
    </cfRule>
  </conditionalFormatting>
  <conditionalFormatting sqref="K42 K44">
    <cfRule type="cellIs" dxfId="1064" priority="3197" operator="equal">
      <formula>"NO VAR"</formula>
    </cfRule>
  </conditionalFormatting>
  <conditionalFormatting sqref="K42 K44">
    <cfRule type="cellIs" dxfId="1063" priority="3196" operator="equal">
      <formula>"HIDE-NO VAR"</formula>
    </cfRule>
  </conditionalFormatting>
  <conditionalFormatting sqref="K42 K44">
    <cfRule type="cellIs" dxfId="1062" priority="3195" operator="equal">
      <formula>"NO VAR"</formula>
    </cfRule>
  </conditionalFormatting>
  <conditionalFormatting sqref="K42 K44">
    <cfRule type="cellIs" dxfId="1061" priority="3194" operator="equal">
      <formula>"NO VAR"</formula>
    </cfRule>
  </conditionalFormatting>
  <conditionalFormatting sqref="K42 K44">
    <cfRule type="cellIs" dxfId="1060" priority="3193" operator="equal">
      <formula>"HIDE-NO VAR"</formula>
    </cfRule>
  </conditionalFormatting>
  <conditionalFormatting sqref="K42 K44">
    <cfRule type="cellIs" dxfId="1059" priority="3192" operator="equal">
      <formula>"NO VAR"</formula>
    </cfRule>
  </conditionalFormatting>
  <conditionalFormatting sqref="K42 K44">
    <cfRule type="cellIs" dxfId="1058" priority="3191" operator="equal">
      <formula>"NO VAR"</formula>
    </cfRule>
  </conditionalFormatting>
  <conditionalFormatting sqref="K42 K44">
    <cfRule type="cellIs" dxfId="1057" priority="3190" operator="equal">
      <formula>"HIDE-NO VAR"</formula>
    </cfRule>
  </conditionalFormatting>
  <conditionalFormatting sqref="K42 K44">
    <cfRule type="cellIs" dxfId="1056" priority="3189" operator="equal">
      <formula>"NO VAR"</formula>
    </cfRule>
  </conditionalFormatting>
  <conditionalFormatting sqref="K42 K44">
    <cfRule type="cellIs" dxfId="1055" priority="3188" operator="equal">
      <formula>"NO VAR"</formula>
    </cfRule>
  </conditionalFormatting>
  <conditionalFormatting sqref="K42 K44">
    <cfRule type="cellIs" dxfId="1054" priority="3187" operator="equal">
      <formula>"HIDE-NO VAR"</formula>
    </cfRule>
  </conditionalFormatting>
  <conditionalFormatting sqref="K42 K44">
    <cfRule type="cellIs" dxfId="1053" priority="3186" operator="equal">
      <formula>"NO VAR"</formula>
    </cfRule>
  </conditionalFormatting>
  <conditionalFormatting sqref="K42 K44">
    <cfRule type="cellIs" dxfId="1052" priority="3185" operator="equal">
      <formula>"NO VAR"</formula>
    </cfRule>
  </conditionalFormatting>
  <conditionalFormatting sqref="K42 K44">
    <cfRule type="cellIs" dxfId="1051" priority="3184" operator="equal">
      <formula>"HIDE-NO VAR"</formula>
    </cfRule>
  </conditionalFormatting>
  <conditionalFormatting sqref="K42 K44">
    <cfRule type="cellIs" dxfId="1050" priority="3183" operator="equal">
      <formula>"NO VAR"</formula>
    </cfRule>
  </conditionalFormatting>
  <conditionalFormatting sqref="K42 K44">
    <cfRule type="cellIs" dxfId="1049" priority="3182" operator="equal">
      <formula>"NO VAR"</formula>
    </cfRule>
  </conditionalFormatting>
  <conditionalFormatting sqref="K42 K44">
    <cfRule type="cellIs" dxfId="1048" priority="3181" operator="equal">
      <formula>"HIDE-NO VAR"</formula>
    </cfRule>
  </conditionalFormatting>
  <conditionalFormatting sqref="K42 K44">
    <cfRule type="cellIs" dxfId="1047" priority="3180" operator="equal">
      <formula>"NO VAR"</formula>
    </cfRule>
  </conditionalFormatting>
  <conditionalFormatting sqref="K42 K44">
    <cfRule type="cellIs" dxfId="1046" priority="3179" operator="equal">
      <formula>"NO VAR"</formula>
    </cfRule>
  </conditionalFormatting>
  <conditionalFormatting sqref="K42 K44">
    <cfRule type="cellIs" dxfId="1045" priority="3178" operator="equal">
      <formula>"HIDE-NO VAR"</formula>
    </cfRule>
  </conditionalFormatting>
  <conditionalFormatting sqref="K42 K44">
    <cfRule type="cellIs" dxfId="1044" priority="3177" operator="equal">
      <formula>"NO VAR"</formula>
    </cfRule>
  </conditionalFormatting>
  <conditionalFormatting sqref="K42 K44">
    <cfRule type="cellIs" dxfId="1043" priority="3176" operator="equal">
      <formula>"NO VAR"</formula>
    </cfRule>
  </conditionalFormatting>
  <conditionalFormatting sqref="K42 K44">
    <cfRule type="cellIs" dxfId="1042" priority="3175" operator="equal">
      <formula>"HIDE-NO VAR"</formula>
    </cfRule>
  </conditionalFormatting>
  <conditionalFormatting sqref="K42 K44">
    <cfRule type="cellIs" dxfId="1041" priority="3174" operator="equal">
      <formula>"NO VAR"</formula>
    </cfRule>
  </conditionalFormatting>
  <conditionalFormatting sqref="K42 K44">
    <cfRule type="cellIs" dxfId="1040" priority="3173" operator="equal">
      <formula>"NO VAR"</formula>
    </cfRule>
  </conditionalFormatting>
  <conditionalFormatting sqref="K42 K44">
    <cfRule type="cellIs" dxfId="1039" priority="3172" operator="equal">
      <formula>"HIDE-NO VAR"</formula>
    </cfRule>
  </conditionalFormatting>
  <conditionalFormatting sqref="K42 K44">
    <cfRule type="cellIs" dxfId="1038" priority="3171" operator="equal">
      <formula>"NO VAR"</formula>
    </cfRule>
  </conditionalFormatting>
  <conditionalFormatting sqref="K42 K44">
    <cfRule type="cellIs" dxfId="1037" priority="3170" operator="equal">
      <formula>"NO VAR"</formula>
    </cfRule>
  </conditionalFormatting>
  <conditionalFormatting sqref="K42 K44">
    <cfRule type="cellIs" dxfId="1036" priority="3169" operator="equal">
      <formula>"HIDE-NO VAR"</formula>
    </cfRule>
  </conditionalFormatting>
  <conditionalFormatting sqref="K42 K44">
    <cfRule type="cellIs" dxfId="1035" priority="3168" operator="equal">
      <formula>"NO VAR"</formula>
    </cfRule>
  </conditionalFormatting>
  <conditionalFormatting sqref="K42 K44">
    <cfRule type="cellIs" dxfId="1034" priority="3167" operator="equal">
      <formula>"NO VAR"</formula>
    </cfRule>
  </conditionalFormatting>
  <conditionalFormatting sqref="K42 K44">
    <cfRule type="cellIs" dxfId="1033" priority="3166" operator="equal">
      <formula>"HIDE-NO VAR"</formula>
    </cfRule>
  </conditionalFormatting>
  <conditionalFormatting sqref="K42 K44">
    <cfRule type="cellIs" dxfId="1032" priority="3165" operator="equal">
      <formula>"NO VAR"</formula>
    </cfRule>
  </conditionalFormatting>
  <conditionalFormatting sqref="K42 K44">
    <cfRule type="cellIs" dxfId="1031" priority="3164" operator="equal">
      <formula>"NO VAR"</formula>
    </cfRule>
  </conditionalFormatting>
  <conditionalFormatting sqref="K42 K44">
    <cfRule type="cellIs" dxfId="1030" priority="3163" operator="equal">
      <formula>"INCORRECT LINE BEING PICKED UP"</formula>
    </cfRule>
  </conditionalFormatting>
  <conditionalFormatting sqref="J43">
    <cfRule type="cellIs" dxfId="1029" priority="3162" operator="equal">
      <formula>"NO VAR"</formula>
    </cfRule>
  </conditionalFormatting>
  <conditionalFormatting sqref="J43">
    <cfRule type="cellIs" dxfId="1028" priority="3161" operator="equal">
      <formula>"HIDE-NO VAR"</formula>
    </cfRule>
  </conditionalFormatting>
  <conditionalFormatting sqref="J43">
    <cfRule type="cellIs" dxfId="1027" priority="3160" operator="equal">
      <formula>"ERROR "</formula>
    </cfRule>
  </conditionalFormatting>
  <conditionalFormatting sqref="J43">
    <cfRule type="cellIs" dxfId="1026" priority="3159" operator="equal">
      <formula>"HIDE-NO VAR"</formula>
    </cfRule>
  </conditionalFormatting>
  <conditionalFormatting sqref="J43">
    <cfRule type="cellIs" dxfId="1025" priority="3158" operator="equal">
      <formula>"HIDE-NO VAR"</formula>
    </cfRule>
  </conditionalFormatting>
  <conditionalFormatting sqref="J43">
    <cfRule type="cellIs" dxfId="1024" priority="3157" operator="equal">
      <formula>"NO VAR"</formula>
    </cfRule>
  </conditionalFormatting>
  <conditionalFormatting sqref="J43">
    <cfRule type="cellIs" dxfId="1023" priority="3156" operator="equal">
      <formula>"HIDE-NO VAR"</formula>
    </cfRule>
  </conditionalFormatting>
  <conditionalFormatting sqref="J43">
    <cfRule type="cellIs" dxfId="1022" priority="3155" operator="equal">
      <formula>"NO VAR"</formula>
    </cfRule>
  </conditionalFormatting>
  <conditionalFormatting sqref="J43">
    <cfRule type="cellIs" dxfId="1021" priority="3154" operator="equal">
      <formula>"HIDE-NO VAR"</formula>
    </cfRule>
  </conditionalFormatting>
  <conditionalFormatting sqref="J43">
    <cfRule type="cellIs" dxfId="1020" priority="3153" operator="equal">
      <formula>"NO VAR"</formula>
    </cfRule>
  </conditionalFormatting>
  <conditionalFormatting sqref="J43">
    <cfRule type="cellIs" dxfId="1019" priority="3152" operator="equal">
      <formula>"NO VAR"</formula>
    </cfRule>
  </conditionalFormatting>
  <conditionalFormatting sqref="J43">
    <cfRule type="cellIs" dxfId="1018" priority="3151" operator="equal">
      <formula>"HIDE-NO VAR"</formula>
    </cfRule>
  </conditionalFormatting>
  <conditionalFormatting sqref="J43">
    <cfRule type="cellIs" dxfId="1017" priority="3150" operator="equal">
      <formula>"NO VAR"</formula>
    </cfRule>
  </conditionalFormatting>
  <conditionalFormatting sqref="J43">
    <cfRule type="cellIs" dxfId="1016" priority="3149" operator="equal">
      <formula>"NO VAR"</formula>
    </cfRule>
  </conditionalFormatting>
  <conditionalFormatting sqref="J43">
    <cfRule type="cellIs" dxfId="1015" priority="3148" operator="equal">
      <formula>"HIDE-NO VAR"</formula>
    </cfRule>
  </conditionalFormatting>
  <conditionalFormatting sqref="J43">
    <cfRule type="cellIs" dxfId="1014" priority="3147" operator="equal">
      <formula>"NO VAR"</formula>
    </cfRule>
  </conditionalFormatting>
  <conditionalFormatting sqref="J43">
    <cfRule type="cellIs" dxfId="1013" priority="3146" operator="equal">
      <formula>"NO VAR"</formula>
    </cfRule>
  </conditionalFormatting>
  <conditionalFormatting sqref="J43">
    <cfRule type="cellIs" dxfId="1012" priority="3145" operator="equal">
      <formula>"HIDE-NO VAR"</formula>
    </cfRule>
  </conditionalFormatting>
  <conditionalFormatting sqref="J43">
    <cfRule type="cellIs" dxfId="1011" priority="3144" operator="equal">
      <formula>"NO VAR"</formula>
    </cfRule>
  </conditionalFormatting>
  <conditionalFormatting sqref="J43">
    <cfRule type="cellIs" dxfId="1010" priority="3143" operator="equal">
      <formula>"NO VAR"</formula>
    </cfRule>
  </conditionalFormatting>
  <conditionalFormatting sqref="J43">
    <cfRule type="cellIs" dxfId="1009" priority="3142" operator="equal">
      <formula>"HIDE-NO VAR"</formula>
    </cfRule>
  </conditionalFormatting>
  <conditionalFormatting sqref="J43">
    <cfRule type="cellIs" dxfId="1008" priority="3141" operator="equal">
      <formula>"NO VAR"</formula>
    </cfRule>
  </conditionalFormatting>
  <conditionalFormatting sqref="J43">
    <cfRule type="cellIs" dxfId="1007" priority="3140" operator="equal">
      <formula>"NO VAR"</formula>
    </cfRule>
  </conditionalFormatting>
  <conditionalFormatting sqref="J43">
    <cfRule type="cellIs" dxfId="1006" priority="3139" operator="equal">
      <formula>"HIDE-NO VAR"</formula>
    </cfRule>
  </conditionalFormatting>
  <conditionalFormatting sqref="J43">
    <cfRule type="cellIs" dxfId="1005" priority="3138" operator="equal">
      <formula>"NO VAR"</formula>
    </cfRule>
  </conditionalFormatting>
  <conditionalFormatting sqref="J43">
    <cfRule type="cellIs" dxfId="1004" priority="3137" operator="equal">
      <formula>"NO VAR"</formula>
    </cfRule>
  </conditionalFormatting>
  <conditionalFormatting sqref="J43">
    <cfRule type="cellIs" dxfId="1003" priority="3136" operator="equal">
      <formula>"HIDE-NO VAR"</formula>
    </cfRule>
  </conditionalFormatting>
  <conditionalFormatting sqref="J43">
    <cfRule type="cellIs" dxfId="1002" priority="3135" operator="equal">
      <formula>"NO VAR"</formula>
    </cfRule>
  </conditionalFormatting>
  <conditionalFormatting sqref="J43">
    <cfRule type="cellIs" dxfId="1001" priority="3134" operator="equal">
      <formula>"NO VAR"</formula>
    </cfRule>
  </conditionalFormatting>
  <conditionalFormatting sqref="J43">
    <cfRule type="cellIs" dxfId="1000" priority="3133" operator="equal">
      <formula>"HIDE-NO VAR"</formula>
    </cfRule>
  </conditionalFormatting>
  <conditionalFormatting sqref="J43">
    <cfRule type="cellIs" dxfId="999" priority="3132" operator="equal">
      <formula>"NO VAR"</formula>
    </cfRule>
  </conditionalFormatting>
  <conditionalFormatting sqref="J43">
    <cfRule type="cellIs" dxfId="998" priority="3131" operator="equal">
      <formula>"NO VAR"</formula>
    </cfRule>
  </conditionalFormatting>
  <conditionalFormatting sqref="K43">
    <cfRule type="cellIs" dxfId="997" priority="3130" operator="equal">
      <formula>"NO VAR"</formula>
    </cfRule>
  </conditionalFormatting>
  <conditionalFormatting sqref="K43">
    <cfRule type="cellIs" dxfId="996" priority="3129" operator="equal">
      <formula>"HIDE-NO VAR"</formula>
    </cfRule>
  </conditionalFormatting>
  <conditionalFormatting sqref="K43">
    <cfRule type="cellIs" dxfId="995" priority="3128" operator="equal">
      <formula>"ERROR "</formula>
    </cfRule>
  </conditionalFormatting>
  <conditionalFormatting sqref="K43">
    <cfRule type="cellIs" dxfId="994" priority="3127" operator="equal">
      <formula>"HIDE-NO VAR"</formula>
    </cfRule>
  </conditionalFormatting>
  <conditionalFormatting sqref="K43">
    <cfRule type="cellIs" dxfId="993" priority="3126" operator="equal">
      <formula>"HIDE-NO VAR"</formula>
    </cfRule>
  </conditionalFormatting>
  <conditionalFormatting sqref="K43">
    <cfRule type="cellIs" dxfId="992" priority="3125" operator="equal">
      <formula>"NO VAR"</formula>
    </cfRule>
  </conditionalFormatting>
  <conditionalFormatting sqref="K43">
    <cfRule type="cellIs" dxfId="991" priority="3124" operator="equal">
      <formula>"HIDE-NO VAR"</formula>
    </cfRule>
  </conditionalFormatting>
  <conditionalFormatting sqref="K43">
    <cfRule type="cellIs" dxfId="990" priority="3123" operator="equal">
      <formula>"NO VAR"</formula>
    </cfRule>
  </conditionalFormatting>
  <conditionalFormatting sqref="K43">
    <cfRule type="cellIs" dxfId="989" priority="3122" operator="equal">
      <formula>"HIDE-NO VAR"</formula>
    </cfRule>
  </conditionalFormatting>
  <conditionalFormatting sqref="K43">
    <cfRule type="cellIs" dxfId="988" priority="3121" operator="equal">
      <formula>"NO VAR"</formula>
    </cfRule>
  </conditionalFormatting>
  <conditionalFormatting sqref="K43">
    <cfRule type="cellIs" dxfId="987" priority="3120" operator="equal">
      <formula>"NO VAR"</formula>
    </cfRule>
  </conditionalFormatting>
  <conditionalFormatting sqref="K43">
    <cfRule type="cellIs" dxfId="986" priority="3119" operator="equal">
      <formula>"HIDE-NO VAR"</formula>
    </cfRule>
  </conditionalFormatting>
  <conditionalFormatting sqref="K43">
    <cfRule type="cellIs" dxfId="985" priority="3118" operator="equal">
      <formula>"NO VAR"</formula>
    </cfRule>
  </conditionalFormatting>
  <conditionalFormatting sqref="K43">
    <cfRule type="cellIs" dxfId="984" priority="3117" operator="equal">
      <formula>"NO VAR"</formula>
    </cfRule>
  </conditionalFormatting>
  <conditionalFormatting sqref="K43">
    <cfRule type="cellIs" dxfId="983" priority="3116" operator="equal">
      <formula>"HIDE-NO VAR"</formula>
    </cfRule>
  </conditionalFormatting>
  <conditionalFormatting sqref="K43">
    <cfRule type="cellIs" dxfId="982" priority="3115" operator="equal">
      <formula>"NO VAR"</formula>
    </cfRule>
  </conditionalFormatting>
  <conditionalFormatting sqref="K43">
    <cfRule type="cellIs" dxfId="981" priority="3114" operator="equal">
      <formula>"NO VAR"</formula>
    </cfRule>
  </conditionalFormatting>
  <conditionalFormatting sqref="K43">
    <cfRule type="cellIs" dxfId="980" priority="3113" operator="equal">
      <formula>"HIDE-NO VAR"</formula>
    </cfRule>
  </conditionalFormatting>
  <conditionalFormatting sqref="K43">
    <cfRule type="cellIs" dxfId="979" priority="3112" operator="equal">
      <formula>"NO VAR"</formula>
    </cfRule>
  </conditionalFormatting>
  <conditionalFormatting sqref="K43">
    <cfRule type="cellIs" dxfId="978" priority="3111" operator="equal">
      <formula>"NO VAR"</formula>
    </cfRule>
  </conditionalFormatting>
  <conditionalFormatting sqref="K43">
    <cfRule type="cellIs" dxfId="977" priority="3110" operator="equal">
      <formula>"HIDE-NO VAR"</formula>
    </cfRule>
  </conditionalFormatting>
  <conditionalFormatting sqref="K43">
    <cfRule type="cellIs" dxfId="976" priority="3109" operator="equal">
      <formula>"NO VAR"</formula>
    </cfRule>
  </conditionalFormatting>
  <conditionalFormatting sqref="K43">
    <cfRule type="cellIs" dxfId="975" priority="3108" operator="equal">
      <formula>"NO VAR"</formula>
    </cfRule>
  </conditionalFormatting>
  <conditionalFormatting sqref="K43">
    <cfRule type="cellIs" dxfId="974" priority="3107" operator="equal">
      <formula>"HIDE-NO VAR"</formula>
    </cfRule>
  </conditionalFormatting>
  <conditionalFormatting sqref="K43">
    <cfRule type="cellIs" dxfId="973" priority="3106" operator="equal">
      <formula>"NO VAR"</formula>
    </cfRule>
  </conditionalFormatting>
  <conditionalFormatting sqref="K43">
    <cfRule type="cellIs" dxfId="972" priority="3105" operator="equal">
      <formula>"NO VAR"</formula>
    </cfRule>
  </conditionalFormatting>
  <conditionalFormatting sqref="K43">
    <cfRule type="cellIs" dxfId="971" priority="3104" operator="equal">
      <formula>"HIDE-NO VAR"</formula>
    </cfRule>
  </conditionalFormatting>
  <conditionalFormatting sqref="K43">
    <cfRule type="cellIs" dxfId="970" priority="3103" operator="equal">
      <formula>"NO VAR"</formula>
    </cfRule>
  </conditionalFormatting>
  <conditionalFormatting sqref="K43">
    <cfRule type="cellIs" dxfId="969" priority="3102" operator="equal">
      <formula>"NO VAR"</formula>
    </cfRule>
  </conditionalFormatting>
  <conditionalFormatting sqref="K43">
    <cfRule type="cellIs" dxfId="968" priority="3101" operator="equal">
      <formula>"HIDE-NO VAR"</formula>
    </cfRule>
  </conditionalFormatting>
  <conditionalFormatting sqref="K43">
    <cfRule type="cellIs" dxfId="967" priority="3100" operator="equal">
      <formula>"NO VAR"</formula>
    </cfRule>
  </conditionalFormatting>
  <conditionalFormatting sqref="K43">
    <cfRule type="cellIs" dxfId="966" priority="3099" operator="equal">
      <formula>"NO VAR"</formula>
    </cfRule>
  </conditionalFormatting>
  <conditionalFormatting sqref="K43">
    <cfRule type="cellIs" dxfId="965" priority="3098" operator="equal">
      <formula>"HIDE-NO VAR"</formula>
    </cfRule>
  </conditionalFormatting>
  <conditionalFormatting sqref="K43">
    <cfRule type="cellIs" dxfId="964" priority="3097" operator="equal">
      <formula>"NO VAR"</formula>
    </cfRule>
  </conditionalFormatting>
  <conditionalFormatting sqref="K43">
    <cfRule type="cellIs" dxfId="963" priority="3096" operator="equal">
      <formula>"NO VAR"</formula>
    </cfRule>
  </conditionalFormatting>
  <conditionalFormatting sqref="K43">
    <cfRule type="cellIs" dxfId="962" priority="3095" operator="equal">
      <formula>"HIDE-NO VAR"</formula>
    </cfRule>
  </conditionalFormatting>
  <conditionalFormatting sqref="K43">
    <cfRule type="cellIs" dxfId="961" priority="3094" operator="equal">
      <formula>"NO VAR"</formula>
    </cfRule>
  </conditionalFormatting>
  <conditionalFormatting sqref="K43">
    <cfRule type="cellIs" dxfId="960" priority="3093" operator="equal">
      <formula>"NO VAR"</formula>
    </cfRule>
  </conditionalFormatting>
  <conditionalFormatting sqref="K43">
    <cfRule type="cellIs" dxfId="959" priority="3092" operator="equal">
      <formula>"HIDE-NO VAR"</formula>
    </cfRule>
  </conditionalFormatting>
  <conditionalFormatting sqref="K43">
    <cfRule type="cellIs" dxfId="958" priority="3091" operator="equal">
      <formula>"NO VAR"</formula>
    </cfRule>
  </conditionalFormatting>
  <conditionalFormatting sqref="K43">
    <cfRule type="cellIs" dxfId="957" priority="3090" operator="equal">
      <formula>"NO VAR"</formula>
    </cfRule>
  </conditionalFormatting>
  <conditionalFormatting sqref="K43">
    <cfRule type="cellIs" dxfId="956" priority="3089" operator="equal">
      <formula>"INCORRECT LINE BEING PICKED UP"</formula>
    </cfRule>
  </conditionalFormatting>
  <conditionalFormatting sqref="B44">
    <cfRule type="cellIs" dxfId="955" priority="3088" operator="equal">
      <formula>"HIDE "</formula>
    </cfRule>
  </conditionalFormatting>
  <conditionalFormatting sqref="A48:B48 D48 A49">
    <cfRule type="cellIs" dxfId="954" priority="3087" operator="equal">
      <formula>"Hide No Variance"</formula>
    </cfRule>
  </conditionalFormatting>
  <conditionalFormatting sqref="D50:E50">
    <cfRule type="cellIs" dxfId="953" priority="3086" operator="equal">
      <formula>"HIDE "</formula>
    </cfRule>
  </conditionalFormatting>
  <conditionalFormatting sqref="J50">
    <cfRule type="cellIs" dxfId="952" priority="3085" operator="equal">
      <formula>"NO VAR"</formula>
    </cfRule>
  </conditionalFormatting>
  <conditionalFormatting sqref="K61:K63">
    <cfRule type="cellIs" dxfId="951" priority="762" operator="equal">
      <formula>"HIDE-NO VAR"</formula>
    </cfRule>
  </conditionalFormatting>
  <conditionalFormatting sqref="K61:K63">
    <cfRule type="cellIs" dxfId="950" priority="761" operator="equal">
      <formula>"NO VAR"</formula>
    </cfRule>
  </conditionalFormatting>
  <conditionalFormatting sqref="K52">
    <cfRule type="cellIs" dxfId="949" priority="836" operator="equal">
      <formula>"NO VAR"</formula>
    </cfRule>
  </conditionalFormatting>
  <conditionalFormatting sqref="K52">
    <cfRule type="cellIs" dxfId="948" priority="835" operator="equal">
      <formula>"HIDE-NO VAR"</formula>
    </cfRule>
  </conditionalFormatting>
  <conditionalFormatting sqref="K52">
    <cfRule type="cellIs" dxfId="947" priority="834" operator="equal">
      <formula>"NO VAR"</formula>
    </cfRule>
  </conditionalFormatting>
  <conditionalFormatting sqref="K52">
    <cfRule type="cellIs" dxfId="946" priority="833" operator="equal">
      <formula>"NO VAR"</formula>
    </cfRule>
  </conditionalFormatting>
  <conditionalFormatting sqref="J65">
    <cfRule type="cellIs" dxfId="945" priority="754" operator="equal">
      <formula>"NO VAR"</formula>
    </cfRule>
  </conditionalFormatting>
  <conditionalFormatting sqref="J65">
    <cfRule type="cellIs" dxfId="944" priority="753" operator="equal">
      <formula>"HIDE-NO VAR"</formula>
    </cfRule>
  </conditionalFormatting>
  <conditionalFormatting sqref="J61:J63">
    <cfRule type="cellIs" dxfId="943" priority="826" operator="equal">
      <formula>"HIDE-NO VAR"</formula>
    </cfRule>
  </conditionalFormatting>
  <conditionalFormatting sqref="J61:J63">
    <cfRule type="cellIs" dxfId="942" priority="825" operator="equal">
      <formula>"HIDE-NO VAR"</formula>
    </cfRule>
  </conditionalFormatting>
  <conditionalFormatting sqref="J61:J63">
    <cfRule type="cellIs" dxfId="941" priority="824" operator="equal">
      <formula>"NO VAR"</formula>
    </cfRule>
  </conditionalFormatting>
  <conditionalFormatting sqref="J61:J63">
    <cfRule type="cellIs" dxfId="940" priority="823" operator="equal">
      <formula>"HIDE-NO VAR"</formula>
    </cfRule>
  </conditionalFormatting>
  <conditionalFormatting sqref="J61:J63">
    <cfRule type="cellIs" dxfId="939" priority="822" operator="equal">
      <formula>"NO VAR"</formula>
    </cfRule>
  </conditionalFormatting>
  <conditionalFormatting sqref="J61:J63">
    <cfRule type="cellIs" dxfId="938" priority="821" operator="equal">
      <formula>"HIDE-NO VAR"</formula>
    </cfRule>
  </conditionalFormatting>
  <conditionalFormatting sqref="J61:J63">
    <cfRule type="cellIs" dxfId="937" priority="820" operator="equal">
      <formula>"NO VAR"</formula>
    </cfRule>
  </conditionalFormatting>
  <conditionalFormatting sqref="J61:J63">
    <cfRule type="cellIs" dxfId="936" priority="819" operator="equal">
      <formula>"NO VAR"</formula>
    </cfRule>
  </conditionalFormatting>
  <conditionalFormatting sqref="K50">
    <cfRule type="cellIs" dxfId="935" priority="3084" operator="equal">
      <formula>"NO VAR"</formula>
    </cfRule>
  </conditionalFormatting>
  <conditionalFormatting sqref="J61:J63">
    <cfRule type="cellIs" dxfId="934" priority="818" operator="equal">
      <formula>"HIDE-NO VAR"</formula>
    </cfRule>
  </conditionalFormatting>
  <conditionalFormatting sqref="J61:J63">
    <cfRule type="cellIs" dxfId="933" priority="817" operator="equal">
      <formula>"NO VAR"</formula>
    </cfRule>
  </conditionalFormatting>
  <conditionalFormatting sqref="J61:J63">
    <cfRule type="cellIs" dxfId="932" priority="816" operator="equal">
      <formula>"NO VAR"</formula>
    </cfRule>
  </conditionalFormatting>
  <conditionalFormatting sqref="J61:J63">
    <cfRule type="cellIs" dxfId="931" priority="815" operator="equal">
      <formula>"HIDE-NO VAR"</formula>
    </cfRule>
  </conditionalFormatting>
  <conditionalFormatting sqref="J61:J63">
    <cfRule type="cellIs" dxfId="930" priority="814" operator="equal">
      <formula>"NO VAR"</formula>
    </cfRule>
  </conditionalFormatting>
  <conditionalFormatting sqref="J61:J63">
    <cfRule type="cellIs" dxfId="929" priority="813" operator="equal">
      <formula>"NO VAR"</formula>
    </cfRule>
  </conditionalFormatting>
  <conditionalFormatting sqref="J61:J63">
    <cfRule type="cellIs" dxfId="928" priority="812" operator="equal">
      <formula>"HIDE-NO VAR"</formula>
    </cfRule>
  </conditionalFormatting>
  <conditionalFormatting sqref="J61:J63">
    <cfRule type="cellIs" dxfId="927" priority="811" operator="equal">
      <formula>"NO VAR"</formula>
    </cfRule>
  </conditionalFormatting>
  <conditionalFormatting sqref="J61:J63">
    <cfRule type="cellIs" dxfId="926" priority="810" operator="equal">
      <formula>"NO VAR"</formula>
    </cfRule>
  </conditionalFormatting>
  <conditionalFormatting sqref="J61:J63">
    <cfRule type="cellIs" dxfId="925" priority="809" operator="equal">
      <formula>"HIDE-NO VAR"</formula>
    </cfRule>
  </conditionalFormatting>
  <conditionalFormatting sqref="J61:J63">
    <cfRule type="cellIs" dxfId="924" priority="808" operator="equal">
      <formula>"NO VAR"</formula>
    </cfRule>
  </conditionalFormatting>
  <conditionalFormatting sqref="J61:J63">
    <cfRule type="cellIs" dxfId="923" priority="807" operator="equal">
      <formula>"NO VAR"</formula>
    </cfRule>
  </conditionalFormatting>
  <conditionalFormatting sqref="J61:J63">
    <cfRule type="cellIs" dxfId="922" priority="806" operator="equal">
      <formula>"HIDE-NO VAR"</formula>
    </cfRule>
  </conditionalFormatting>
  <conditionalFormatting sqref="J61:J63">
    <cfRule type="cellIs" dxfId="921" priority="804" operator="equal">
      <formula>"NO VAR"</formula>
    </cfRule>
  </conditionalFormatting>
  <conditionalFormatting sqref="J61:J63">
    <cfRule type="cellIs" dxfId="920" priority="803" operator="equal">
      <formula>"HIDE-NO VAR"</formula>
    </cfRule>
  </conditionalFormatting>
  <conditionalFormatting sqref="J61:J63">
    <cfRule type="cellIs" dxfId="919" priority="802" operator="equal">
      <formula>"NO VAR"</formula>
    </cfRule>
  </conditionalFormatting>
  <conditionalFormatting sqref="J65">
    <cfRule type="cellIs" dxfId="918" priority="725" operator="equal">
      <formula>"HIDE-NO VAR"</formula>
    </cfRule>
  </conditionalFormatting>
  <conditionalFormatting sqref="J65">
    <cfRule type="cellIs" dxfId="917" priority="724" operator="equal">
      <formula>"NO VAR"</formula>
    </cfRule>
  </conditionalFormatting>
  <conditionalFormatting sqref="J61:J63">
    <cfRule type="cellIs" dxfId="916" priority="799" operator="equal">
      <formula>"NO VAR"</formula>
    </cfRule>
  </conditionalFormatting>
  <conditionalFormatting sqref="K65">
    <cfRule type="cellIs" dxfId="915" priority="719" operator="equal">
      <formula>"HIDE-NO VAR"</formula>
    </cfRule>
  </conditionalFormatting>
  <conditionalFormatting sqref="J51">
    <cfRule type="cellIs" dxfId="914" priority="869" operator="equal">
      <formula>"HIDE-NO VAR"</formula>
    </cfRule>
  </conditionalFormatting>
  <conditionalFormatting sqref="K65">
    <cfRule type="cellIs" dxfId="913" priority="716" operator="equal">
      <formula>"HIDE-NO VAR"</formula>
    </cfRule>
  </conditionalFormatting>
  <conditionalFormatting sqref="J51">
    <cfRule type="cellIs" dxfId="912" priority="867" operator="equal">
      <formula>"NO VAR"</formula>
    </cfRule>
  </conditionalFormatting>
  <conditionalFormatting sqref="J51">
    <cfRule type="cellIs" dxfId="911" priority="866" operator="equal">
      <formula>"HIDE-NO VAR"</formula>
    </cfRule>
  </conditionalFormatting>
  <conditionalFormatting sqref="J51">
    <cfRule type="cellIs" dxfId="910" priority="865" operator="equal">
      <formula>"NO VAR"</formula>
    </cfRule>
  </conditionalFormatting>
  <conditionalFormatting sqref="K61:K63">
    <cfRule type="cellIs" dxfId="909" priority="787" operator="equal">
      <formula>"NO VAR"</formula>
    </cfRule>
  </conditionalFormatting>
  <conditionalFormatting sqref="J51">
    <cfRule type="cellIs" dxfId="908" priority="862" operator="equal">
      <formula>"NO VAR"</formula>
    </cfRule>
  </conditionalFormatting>
  <conditionalFormatting sqref="K61:K63">
    <cfRule type="cellIs" dxfId="907" priority="784" operator="equal">
      <formula>"NO VAR"</formula>
    </cfRule>
  </conditionalFormatting>
  <conditionalFormatting sqref="K65">
    <cfRule type="cellIs" dxfId="906" priority="707" operator="equal">
      <formula>"NO VAR"</formula>
    </cfRule>
  </conditionalFormatting>
  <conditionalFormatting sqref="K61:K63">
    <cfRule type="cellIs" dxfId="905" priority="781" operator="equal">
      <formula>"NO VAR"</formula>
    </cfRule>
  </conditionalFormatting>
  <conditionalFormatting sqref="J52">
    <cfRule type="cellIs" dxfId="904" priority="856" operator="equal">
      <formula>"NO VAR"</formula>
    </cfRule>
  </conditionalFormatting>
  <conditionalFormatting sqref="J52">
    <cfRule type="cellIs" dxfId="903" priority="855" operator="equal">
      <formula>"HIDE-NO VAR"</formula>
    </cfRule>
  </conditionalFormatting>
  <conditionalFormatting sqref="J52">
    <cfRule type="cellIs" dxfId="902" priority="854" operator="equal">
      <formula>"NO VAR"</formula>
    </cfRule>
  </conditionalFormatting>
  <conditionalFormatting sqref="J52">
    <cfRule type="cellIs" dxfId="901" priority="853" operator="equal">
      <formula>"NO VAR"</formula>
    </cfRule>
  </conditionalFormatting>
  <conditionalFormatting sqref="K52">
    <cfRule type="cellIs" dxfId="900" priority="852" operator="equal">
      <formula>"HIDE-NO VAR"</formula>
    </cfRule>
  </conditionalFormatting>
  <conditionalFormatting sqref="K52">
    <cfRule type="cellIs" dxfId="899" priority="851" operator="equal">
      <formula>"NO VAR"</formula>
    </cfRule>
  </conditionalFormatting>
  <conditionalFormatting sqref="K52">
    <cfRule type="cellIs" dxfId="898" priority="850" operator="equal">
      <formula>"NO VAR"</formula>
    </cfRule>
  </conditionalFormatting>
  <conditionalFormatting sqref="K51">
    <cfRule type="cellIs" dxfId="897" priority="849" operator="equal">
      <formula>"HIDE-NO VAR"</formula>
    </cfRule>
  </conditionalFormatting>
  <conditionalFormatting sqref="K51">
    <cfRule type="cellIs" dxfId="896" priority="848" operator="equal">
      <formula>"NO VAR"</formula>
    </cfRule>
  </conditionalFormatting>
  <conditionalFormatting sqref="K51">
    <cfRule type="cellIs" dxfId="895" priority="847" operator="equal">
      <formula>"NO VAR"</formula>
    </cfRule>
  </conditionalFormatting>
  <conditionalFormatting sqref="K51">
    <cfRule type="cellIs" dxfId="894" priority="846" operator="equal">
      <formula>"HIDE-NO VAR"</formula>
    </cfRule>
  </conditionalFormatting>
  <conditionalFormatting sqref="K51">
    <cfRule type="cellIs" dxfId="893" priority="845" operator="equal">
      <formula>"NO VAR"</formula>
    </cfRule>
  </conditionalFormatting>
  <conditionalFormatting sqref="K51">
    <cfRule type="cellIs" dxfId="892" priority="844" operator="equal">
      <formula>"NO VAR"</formula>
    </cfRule>
  </conditionalFormatting>
  <conditionalFormatting sqref="K51">
    <cfRule type="cellIs" dxfId="891" priority="843" operator="equal">
      <formula>"HIDE-NO VAR"</formula>
    </cfRule>
  </conditionalFormatting>
  <conditionalFormatting sqref="K51">
    <cfRule type="cellIs" dxfId="890" priority="842" operator="equal">
      <formula>"NO VAR"</formula>
    </cfRule>
  </conditionalFormatting>
  <conditionalFormatting sqref="K51">
    <cfRule type="cellIs" dxfId="889" priority="841" operator="equal">
      <formula>"NO VAR"</formula>
    </cfRule>
  </conditionalFormatting>
  <conditionalFormatting sqref="K61:K63">
    <cfRule type="cellIs" dxfId="888" priority="764" operator="equal">
      <formula>"NO VAR"</formula>
    </cfRule>
  </conditionalFormatting>
  <conditionalFormatting sqref="K52">
    <cfRule type="cellIs" dxfId="887" priority="839" operator="equal">
      <formula>"HIDE-NO VAR"</formula>
    </cfRule>
  </conditionalFormatting>
  <conditionalFormatting sqref="K52">
    <cfRule type="cellIs" dxfId="886" priority="837" operator="equal">
      <formula>"HIDE-NO VAR"</formula>
    </cfRule>
  </conditionalFormatting>
  <conditionalFormatting sqref="K65">
    <cfRule type="cellIs" dxfId="885" priority="684" operator="equal">
      <formula>"HIDE-NO VAR"</formula>
    </cfRule>
  </conditionalFormatting>
  <conditionalFormatting sqref="K65">
    <cfRule type="cellIs" dxfId="884" priority="683" operator="equal">
      <formula>"NO VAR"</formula>
    </cfRule>
  </conditionalFormatting>
  <conditionalFormatting sqref="K61:K63">
    <cfRule type="cellIs" dxfId="883" priority="757" operator="equal">
      <formula>"NO VAR"</formula>
    </cfRule>
  </conditionalFormatting>
  <conditionalFormatting sqref="J66:J68">
    <cfRule type="cellIs" dxfId="882" priority="679" operator="equal">
      <formula>"NO VAR"</formula>
    </cfRule>
  </conditionalFormatting>
  <conditionalFormatting sqref="J65">
    <cfRule type="cellIs" dxfId="881" priority="750" operator="equal">
      <formula>"HIDE-NO VAR"</formula>
    </cfRule>
  </conditionalFormatting>
  <conditionalFormatting sqref="J65">
    <cfRule type="cellIs" dxfId="880" priority="749" operator="equal">
      <formula>"NO VAR"</formula>
    </cfRule>
  </conditionalFormatting>
  <conditionalFormatting sqref="J65">
    <cfRule type="cellIs" dxfId="879" priority="745" operator="equal">
      <formula>"NO VAR"</formula>
    </cfRule>
  </conditionalFormatting>
  <conditionalFormatting sqref="J66:J68">
    <cfRule type="cellIs" dxfId="878" priority="668" operator="equal">
      <formula>"HIDE-NO VAR"</formula>
    </cfRule>
  </conditionalFormatting>
  <conditionalFormatting sqref="J65">
    <cfRule type="cellIs" dxfId="877" priority="742" operator="equal">
      <formula>"NO VAR"</formula>
    </cfRule>
  </conditionalFormatting>
  <conditionalFormatting sqref="J66:J68">
    <cfRule type="cellIs" dxfId="876" priority="665" operator="equal">
      <formula>"HIDE-NO VAR"</formula>
    </cfRule>
  </conditionalFormatting>
  <conditionalFormatting sqref="J65">
    <cfRule type="cellIs" dxfId="875" priority="739" operator="equal">
      <formula>"NO VAR"</formula>
    </cfRule>
  </conditionalFormatting>
  <conditionalFormatting sqref="J66:J68">
    <cfRule type="cellIs" dxfId="874" priority="662" operator="equal">
      <formula>"HIDE-NO VAR"</formula>
    </cfRule>
  </conditionalFormatting>
  <conditionalFormatting sqref="J65">
    <cfRule type="cellIs" dxfId="873" priority="736" operator="equal">
      <formula>"NO VAR"</formula>
    </cfRule>
  </conditionalFormatting>
  <conditionalFormatting sqref="J66:J68">
    <cfRule type="cellIs" dxfId="872" priority="659" operator="equal">
      <formula>"HIDE-NO VAR"</formula>
    </cfRule>
  </conditionalFormatting>
  <conditionalFormatting sqref="J65">
    <cfRule type="cellIs" dxfId="871" priority="733" operator="equal">
      <formula>"NO VAR"</formula>
    </cfRule>
  </conditionalFormatting>
  <conditionalFormatting sqref="J66:J68">
    <cfRule type="cellIs" dxfId="870" priority="656" operator="equal">
      <formula>"HIDE-NO VAR"</formula>
    </cfRule>
  </conditionalFormatting>
  <conditionalFormatting sqref="J65">
    <cfRule type="cellIs" dxfId="869" priority="730" operator="equal">
      <formula>"NO VAR"</formula>
    </cfRule>
  </conditionalFormatting>
  <conditionalFormatting sqref="J66:J68">
    <cfRule type="cellIs" dxfId="868" priority="653" operator="equal">
      <formula>"HIDE-NO VAR"</formula>
    </cfRule>
  </conditionalFormatting>
  <conditionalFormatting sqref="J65">
    <cfRule type="cellIs" dxfId="867" priority="727" operator="equal">
      <formula>"NO VAR"</formula>
    </cfRule>
  </conditionalFormatting>
  <conditionalFormatting sqref="J66:J68">
    <cfRule type="cellIs" dxfId="866" priority="650" operator="equal">
      <formula>"HIDE-NO VAR"</formula>
    </cfRule>
  </conditionalFormatting>
  <conditionalFormatting sqref="J61:J63">
    <cfRule type="cellIs" dxfId="865" priority="801" operator="equal">
      <formula>"NO VAR"</formula>
    </cfRule>
  </conditionalFormatting>
  <conditionalFormatting sqref="K61:K63">
    <cfRule type="cellIs" dxfId="864" priority="797" operator="equal">
      <formula>"NO VAR"</formula>
    </cfRule>
  </conditionalFormatting>
  <conditionalFormatting sqref="K61:K63">
    <cfRule type="cellIs" dxfId="863" priority="796" operator="equal">
      <formula>"HIDE-NO VAR"</formula>
    </cfRule>
  </conditionalFormatting>
  <conditionalFormatting sqref="K61:K63">
    <cfRule type="cellIs" dxfId="862" priority="795" operator="equal">
      <formula>"ERROR "</formula>
    </cfRule>
  </conditionalFormatting>
  <conditionalFormatting sqref="K61:K63">
    <cfRule type="cellIs" dxfId="861" priority="794" operator="equal">
      <formula>"HIDE-NO VAR"</formula>
    </cfRule>
  </conditionalFormatting>
  <conditionalFormatting sqref="K61:K63">
    <cfRule type="cellIs" dxfId="860" priority="793" operator="equal">
      <formula>"HIDE-NO VAR"</formula>
    </cfRule>
  </conditionalFormatting>
  <conditionalFormatting sqref="K61:K63">
    <cfRule type="cellIs" dxfId="859" priority="792" operator="equal">
      <formula>"NO VAR"</formula>
    </cfRule>
  </conditionalFormatting>
  <conditionalFormatting sqref="K61:K63">
    <cfRule type="cellIs" dxfId="858" priority="791" operator="equal">
      <formula>"HIDE-NO VAR"</formula>
    </cfRule>
  </conditionalFormatting>
  <conditionalFormatting sqref="K61:K63">
    <cfRule type="cellIs" dxfId="857" priority="790" operator="equal">
      <formula>"NO VAR"</formula>
    </cfRule>
  </conditionalFormatting>
  <conditionalFormatting sqref="K61:K63">
    <cfRule type="cellIs" dxfId="856" priority="789" operator="equal">
      <formula>"HIDE-NO VAR"</formula>
    </cfRule>
  </conditionalFormatting>
  <conditionalFormatting sqref="K61:K63">
    <cfRule type="cellIs" dxfId="855" priority="788" operator="equal">
      <formula>"NO VAR"</formula>
    </cfRule>
  </conditionalFormatting>
  <conditionalFormatting sqref="K61:K63">
    <cfRule type="cellIs" dxfId="854" priority="786" operator="equal">
      <formula>"HIDE-NO VAR"</formula>
    </cfRule>
  </conditionalFormatting>
  <conditionalFormatting sqref="K61:K63">
    <cfRule type="cellIs" dxfId="853" priority="785" operator="equal">
      <formula>"NO VAR"</formula>
    </cfRule>
  </conditionalFormatting>
  <conditionalFormatting sqref="K61:K63">
    <cfRule type="cellIs" dxfId="852" priority="783" operator="equal">
      <formula>"HIDE-NO VAR"</formula>
    </cfRule>
  </conditionalFormatting>
  <conditionalFormatting sqref="K61:K63">
    <cfRule type="cellIs" dxfId="851" priority="782" operator="equal">
      <formula>"NO VAR"</formula>
    </cfRule>
  </conditionalFormatting>
  <conditionalFormatting sqref="K61:K63">
    <cfRule type="cellIs" dxfId="850" priority="780" operator="equal">
      <formula>"HIDE-NO VAR"</formula>
    </cfRule>
  </conditionalFormatting>
  <conditionalFormatting sqref="K61:K63">
    <cfRule type="cellIs" dxfId="849" priority="779" operator="equal">
      <formula>"NO VAR"</formula>
    </cfRule>
  </conditionalFormatting>
  <conditionalFormatting sqref="K61:K63">
    <cfRule type="cellIs" dxfId="848" priority="778" operator="equal">
      <formula>"NO VAR"</formula>
    </cfRule>
  </conditionalFormatting>
  <conditionalFormatting sqref="K61:K63">
    <cfRule type="cellIs" dxfId="847" priority="777" operator="equal">
      <formula>"HIDE-NO VAR"</formula>
    </cfRule>
  </conditionalFormatting>
  <conditionalFormatting sqref="K61:K63">
    <cfRule type="cellIs" dxfId="846" priority="776" operator="equal">
      <formula>"NO VAR"</formula>
    </cfRule>
  </conditionalFormatting>
  <conditionalFormatting sqref="K61:K63">
    <cfRule type="cellIs" dxfId="845" priority="775" operator="equal">
      <formula>"NO VAR"</formula>
    </cfRule>
  </conditionalFormatting>
  <conditionalFormatting sqref="K61:K63">
    <cfRule type="cellIs" dxfId="844" priority="774" operator="equal">
      <formula>"HIDE-NO VAR"</formula>
    </cfRule>
  </conditionalFormatting>
  <conditionalFormatting sqref="K61:K63">
    <cfRule type="cellIs" dxfId="843" priority="773" operator="equal">
      <formula>"NO VAR"</formula>
    </cfRule>
  </conditionalFormatting>
  <conditionalFormatting sqref="K61:K63">
    <cfRule type="cellIs" dxfId="842" priority="772" operator="equal">
      <formula>"NO VAR"</formula>
    </cfRule>
  </conditionalFormatting>
  <conditionalFormatting sqref="K61:K63">
    <cfRule type="cellIs" dxfId="841" priority="771" operator="equal">
      <formula>"HIDE-NO VAR"</formula>
    </cfRule>
  </conditionalFormatting>
  <conditionalFormatting sqref="K61:K63">
    <cfRule type="cellIs" dxfId="840" priority="770" operator="equal">
      <formula>"NO VAR"</formula>
    </cfRule>
  </conditionalFormatting>
  <conditionalFormatting sqref="K61:K63">
    <cfRule type="cellIs" dxfId="839" priority="769" operator="equal">
      <formula>"NO VAR"</formula>
    </cfRule>
  </conditionalFormatting>
  <conditionalFormatting sqref="K61:K63">
    <cfRule type="cellIs" dxfId="838" priority="768" operator="equal">
      <formula>"HIDE-NO VAR"</formula>
    </cfRule>
  </conditionalFormatting>
  <conditionalFormatting sqref="K61:K63">
    <cfRule type="cellIs" dxfId="837" priority="767" operator="equal">
      <formula>"NO VAR"</formula>
    </cfRule>
  </conditionalFormatting>
  <conditionalFormatting sqref="K61:K63">
    <cfRule type="cellIs" dxfId="836" priority="766" operator="equal">
      <formula>"NO VAR"</formula>
    </cfRule>
  </conditionalFormatting>
  <conditionalFormatting sqref="K65">
    <cfRule type="cellIs" dxfId="835" priority="688" operator="equal">
      <formula>"NO VAR"</formula>
    </cfRule>
  </conditionalFormatting>
  <conditionalFormatting sqref="K65">
    <cfRule type="cellIs" dxfId="834" priority="687" operator="equal">
      <formula>"HIDE-NO VAR"</formula>
    </cfRule>
  </conditionalFormatting>
  <conditionalFormatting sqref="K66:K68">
    <cfRule type="cellIs" dxfId="833" priority="609" operator="equal">
      <formula>"HIDE-NO VAR"</formula>
    </cfRule>
  </conditionalFormatting>
  <conditionalFormatting sqref="J66:J68">
    <cfRule type="cellIs" dxfId="832" priority="672" operator="equal">
      <formula>"NO VAR"</formula>
    </cfRule>
  </conditionalFormatting>
  <conditionalFormatting sqref="J66:J68">
    <cfRule type="cellIs" dxfId="831" priority="671" operator="equal">
      <formula>"HIDE-NO VAR"</formula>
    </cfRule>
  </conditionalFormatting>
  <conditionalFormatting sqref="J66:J68">
    <cfRule type="cellIs" dxfId="830" priority="670" operator="equal">
      <formula>"NO VAR"</formula>
    </cfRule>
  </conditionalFormatting>
  <conditionalFormatting sqref="J66:J68">
    <cfRule type="cellIs" dxfId="829" priority="669" operator="equal">
      <formula>"NO VAR"</formula>
    </cfRule>
  </conditionalFormatting>
  <conditionalFormatting sqref="J66:J68">
    <cfRule type="cellIs" dxfId="828" priority="667" operator="equal">
      <formula>"NO VAR"</formula>
    </cfRule>
  </conditionalFormatting>
  <conditionalFormatting sqref="J66:J68">
    <cfRule type="cellIs" dxfId="827" priority="666" operator="equal">
      <formula>"NO VAR"</formula>
    </cfRule>
  </conditionalFormatting>
  <conditionalFormatting sqref="J66:J68">
    <cfRule type="cellIs" dxfId="826" priority="664" operator="equal">
      <formula>"NO VAR"</formula>
    </cfRule>
  </conditionalFormatting>
  <conditionalFormatting sqref="J66:J68">
    <cfRule type="cellIs" dxfId="825" priority="663" operator="equal">
      <formula>"NO VAR"</formula>
    </cfRule>
  </conditionalFormatting>
  <conditionalFormatting sqref="J66:J68">
    <cfRule type="cellIs" dxfId="824" priority="661" operator="equal">
      <formula>"NO VAR"</formula>
    </cfRule>
  </conditionalFormatting>
  <conditionalFormatting sqref="J66:J68">
    <cfRule type="cellIs" dxfId="823" priority="660" operator="equal">
      <formula>"NO VAR"</formula>
    </cfRule>
  </conditionalFormatting>
  <conditionalFormatting sqref="J66:J68">
    <cfRule type="cellIs" dxfId="822" priority="658" operator="equal">
      <formula>"NO VAR"</formula>
    </cfRule>
  </conditionalFormatting>
  <conditionalFormatting sqref="J66:J68">
    <cfRule type="cellIs" dxfId="821" priority="657" operator="equal">
      <formula>"NO VAR"</formula>
    </cfRule>
  </conditionalFormatting>
  <conditionalFormatting sqref="J65">
    <cfRule type="cellIs" dxfId="820" priority="732" operator="equal">
      <formula>"NO VAR"</formula>
    </cfRule>
  </conditionalFormatting>
  <conditionalFormatting sqref="J65">
    <cfRule type="cellIs" dxfId="819" priority="731" operator="equal">
      <formula>"HIDE-NO VAR"</formula>
    </cfRule>
  </conditionalFormatting>
  <conditionalFormatting sqref="J65">
    <cfRule type="cellIs" dxfId="818" priority="728" operator="equal">
      <formula>"HIDE-NO VAR"</formula>
    </cfRule>
  </conditionalFormatting>
  <conditionalFormatting sqref="J66:J68">
    <cfRule type="cellIs" dxfId="817" priority="651" operator="equal">
      <formula>"NO VAR"</formula>
    </cfRule>
  </conditionalFormatting>
  <conditionalFormatting sqref="J66:J68">
    <cfRule type="cellIs" dxfId="816" priority="649" operator="equal">
      <formula>"NO VAR"</formula>
    </cfRule>
  </conditionalFormatting>
  <conditionalFormatting sqref="J65">
    <cfRule type="cellIs" dxfId="815" priority="723" operator="equal">
      <formula>"NO VAR"</formula>
    </cfRule>
  </conditionalFormatting>
  <conditionalFormatting sqref="K65">
    <cfRule type="cellIs" dxfId="814" priority="722" operator="equal">
      <formula>"NO VAR"</formula>
    </cfRule>
  </conditionalFormatting>
  <conditionalFormatting sqref="K65">
    <cfRule type="cellIs" dxfId="813" priority="721" operator="equal">
      <formula>"HIDE-NO VAR"</formula>
    </cfRule>
  </conditionalFormatting>
  <conditionalFormatting sqref="K65">
    <cfRule type="cellIs" dxfId="812" priority="718" operator="equal">
      <formula>"HIDE-NO VAR"</formula>
    </cfRule>
  </conditionalFormatting>
  <conditionalFormatting sqref="K65">
    <cfRule type="cellIs" dxfId="811" priority="717" operator="equal">
      <formula>"NO VAR"</formula>
    </cfRule>
  </conditionalFormatting>
  <conditionalFormatting sqref="K66:K68">
    <cfRule type="cellIs" dxfId="810" priority="640" operator="equal">
      <formula>"NO VAR"</formula>
    </cfRule>
  </conditionalFormatting>
  <conditionalFormatting sqref="K66:K68">
    <cfRule type="cellIs" dxfId="809" priority="639" operator="equal">
      <formula>"HIDE-NO VAR"</formula>
    </cfRule>
  </conditionalFormatting>
  <conditionalFormatting sqref="K66:K68">
    <cfRule type="cellIs" dxfId="808" priority="638" operator="equal">
      <formula>"NO VAR"</formula>
    </cfRule>
  </conditionalFormatting>
  <conditionalFormatting sqref="K65">
    <cfRule type="cellIs" dxfId="807" priority="713" operator="equal">
      <formula>"NO VAR"</formula>
    </cfRule>
  </conditionalFormatting>
  <conditionalFormatting sqref="K66:K68">
    <cfRule type="cellIs" dxfId="806" priority="636" operator="equal">
      <formula>"HIDE-NO VAR"</formula>
    </cfRule>
  </conditionalFormatting>
  <conditionalFormatting sqref="K66:K68">
    <cfRule type="cellIs" dxfId="805" priority="635" operator="equal">
      <formula>"NO VAR"</formula>
    </cfRule>
  </conditionalFormatting>
  <conditionalFormatting sqref="K65">
    <cfRule type="cellIs" dxfId="804" priority="710" operator="equal">
      <formula>"NO VAR"</formula>
    </cfRule>
  </conditionalFormatting>
  <conditionalFormatting sqref="K66:K68">
    <cfRule type="cellIs" dxfId="803" priority="633" operator="equal">
      <formula>"HIDE-NO VAR"</formula>
    </cfRule>
  </conditionalFormatting>
  <conditionalFormatting sqref="K66:K68">
    <cfRule type="cellIs" dxfId="802" priority="632" operator="equal">
      <formula>"NO VAR"</formula>
    </cfRule>
  </conditionalFormatting>
  <conditionalFormatting sqref="K66:K68">
    <cfRule type="cellIs" dxfId="801" priority="630" operator="equal">
      <formula>"HIDE-NO VAR"</formula>
    </cfRule>
  </conditionalFormatting>
  <conditionalFormatting sqref="K66:K68">
    <cfRule type="cellIs" dxfId="800" priority="629" operator="equal">
      <formula>"NO VAR"</formula>
    </cfRule>
  </conditionalFormatting>
  <conditionalFormatting sqref="K65">
    <cfRule type="cellIs" dxfId="799" priority="704" operator="equal">
      <formula>"NO VAR"</formula>
    </cfRule>
  </conditionalFormatting>
  <conditionalFormatting sqref="K66:K68">
    <cfRule type="cellIs" dxfId="798" priority="627" operator="equal">
      <formula>"HIDE-NO VAR"</formula>
    </cfRule>
  </conditionalFormatting>
  <conditionalFormatting sqref="K66:K68">
    <cfRule type="cellIs" dxfId="797" priority="626" operator="equal">
      <formula>"NO VAR"</formula>
    </cfRule>
  </conditionalFormatting>
  <conditionalFormatting sqref="K65">
    <cfRule type="cellIs" dxfId="796" priority="701" operator="equal">
      <formula>"NO VAR"</formula>
    </cfRule>
  </conditionalFormatting>
  <conditionalFormatting sqref="K66:K68">
    <cfRule type="cellIs" dxfId="795" priority="624" operator="equal">
      <formula>"HIDE-NO VAR"</formula>
    </cfRule>
  </conditionalFormatting>
  <conditionalFormatting sqref="K66:K68">
    <cfRule type="cellIs" dxfId="794" priority="623" operator="equal">
      <formula>"NO VAR"</formula>
    </cfRule>
  </conditionalFormatting>
  <conditionalFormatting sqref="K65">
    <cfRule type="cellIs" dxfId="793" priority="698" operator="equal">
      <formula>"NO VAR"</formula>
    </cfRule>
  </conditionalFormatting>
  <conditionalFormatting sqref="K66:K68">
    <cfRule type="cellIs" dxfId="792" priority="621" operator="equal">
      <formula>"HIDE-NO VAR"</formula>
    </cfRule>
  </conditionalFormatting>
  <conditionalFormatting sqref="K66:K68">
    <cfRule type="cellIs" dxfId="791" priority="620" operator="equal">
      <formula>"NO VAR"</formula>
    </cfRule>
  </conditionalFormatting>
  <conditionalFormatting sqref="K65">
    <cfRule type="cellIs" dxfId="790" priority="695" operator="equal">
      <formula>"NO VAR"</formula>
    </cfRule>
  </conditionalFormatting>
  <conditionalFormatting sqref="K66:K68">
    <cfRule type="cellIs" dxfId="789" priority="618" operator="equal">
      <formula>"HIDE-NO VAR"</formula>
    </cfRule>
  </conditionalFormatting>
  <conditionalFormatting sqref="K66:K68">
    <cfRule type="cellIs" dxfId="788" priority="617" operator="equal">
      <formula>"NO VAR"</formula>
    </cfRule>
  </conditionalFormatting>
  <conditionalFormatting sqref="K65">
    <cfRule type="cellIs" dxfId="787" priority="692" operator="equal">
      <formula>"NO VAR"</formula>
    </cfRule>
  </conditionalFormatting>
  <conditionalFormatting sqref="K66:K68">
    <cfRule type="cellIs" dxfId="786" priority="607" operator="equal">
      <formula>"NO VAR"</formula>
    </cfRule>
  </conditionalFormatting>
  <conditionalFormatting sqref="J69:J77">
    <cfRule type="cellIs" dxfId="785" priority="603" operator="equal">
      <formula>"NO VAR"</formula>
    </cfRule>
  </conditionalFormatting>
  <conditionalFormatting sqref="J78">
    <cfRule type="cellIs" dxfId="784" priority="526" operator="equal">
      <formula>"NO VAR"</formula>
    </cfRule>
  </conditionalFormatting>
  <conditionalFormatting sqref="J78">
    <cfRule type="cellIs" dxfId="783" priority="525" operator="equal">
      <formula>"HIDE-NO VAR"</formula>
    </cfRule>
  </conditionalFormatting>
  <conditionalFormatting sqref="J78">
    <cfRule type="cellIs" dxfId="782" priority="522" operator="equal">
      <formula>"HIDE-NO VAR"</formula>
    </cfRule>
  </conditionalFormatting>
  <conditionalFormatting sqref="J78">
    <cfRule type="cellIs" dxfId="781" priority="521" operator="equal">
      <formula>"NO VAR"</formula>
    </cfRule>
  </conditionalFormatting>
  <conditionalFormatting sqref="J69:J77">
    <cfRule type="cellIs" dxfId="780" priority="596" operator="equal">
      <formula>"NO VAR"</formula>
    </cfRule>
  </conditionalFormatting>
  <conditionalFormatting sqref="J69:J77">
    <cfRule type="cellIs" dxfId="779" priority="595" operator="equal">
      <formula>"HIDE-NO VAR"</formula>
    </cfRule>
  </conditionalFormatting>
  <conditionalFormatting sqref="J69:J77">
    <cfRule type="cellIs" dxfId="778" priority="594" operator="equal">
      <formula>"NO VAR"</formula>
    </cfRule>
  </conditionalFormatting>
  <conditionalFormatting sqref="J69:J77">
    <cfRule type="cellIs" dxfId="777" priority="592" operator="equal">
      <formula>"HIDE-NO VAR"</formula>
    </cfRule>
  </conditionalFormatting>
  <conditionalFormatting sqref="J69:J77">
    <cfRule type="cellIs" dxfId="776" priority="591" operator="equal">
      <formula>"NO VAR"</formula>
    </cfRule>
  </conditionalFormatting>
  <conditionalFormatting sqref="J69:J77">
    <cfRule type="cellIs" dxfId="775" priority="589" operator="equal">
      <formula>"HIDE-NO VAR"</formula>
    </cfRule>
  </conditionalFormatting>
  <conditionalFormatting sqref="J69:J77">
    <cfRule type="cellIs" dxfId="774" priority="588" operator="equal">
      <formula>"NO VAR"</formula>
    </cfRule>
  </conditionalFormatting>
  <conditionalFormatting sqref="J69:J77">
    <cfRule type="cellIs" dxfId="773" priority="586" operator="equal">
      <formula>"HIDE-NO VAR"</formula>
    </cfRule>
  </conditionalFormatting>
  <conditionalFormatting sqref="J69:J77">
    <cfRule type="cellIs" dxfId="772" priority="585" operator="equal">
      <formula>"NO VAR"</formula>
    </cfRule>
  </conditionalFormatting>
  <conditionalFormatting sqref="J69:J77">
    <cfRule type="cellIs" dxfId="771" priority="583" operator="equal">
      <formula>"HIDE-NO VAR"</formula>
    </cfRule>
  </conditionalFormatting>
  <conditionalFormatting sqref="J69:J77">
    <cfRule type="cellIs" dxfId="770" priority="582" operator="equal">
      <formula>"NO VAR"</formula>
    </cfRule>
  </conditionalFormatting>
  <conditionalFormatting sqref="J78">
    <cfRule type="cellIs" dxfId="769" priority="504" operator="equal">
      <formula>"NO VAR"</formula>
    </cfRule>
  </conditionalFormatting>
  <conditionalFormatting sqref="J78">
    <cfRule type="cellIs" dxfId="768" priority="503" operator="equal">
      <formula>"HIDE-NO VAR"</formula>
    </cfRule>
  </conditionalFormatting>
  <conditionalFormatting sqref="J69:J77">
    <cfRule type="cellIs" dxfId="767" priority="577" operator="equal">
      <formula>"HIDE-NO VAR"</formula>
    </cfRule>
  </conditionalFormatting>
  <conditionalFormatting sqref="J78">
    <cfRule type="cellIs" dxfId="766" priority="500" operator="equal">
      <formula>"HIDE-NO VAR"</formula>
    </cfRule>
  </conditionalFormatting>
  <conditionalFormatting sqref="J69:J77">
    <cfRule type="cellIs" dxfId="765" priority="574" operator="equal">
      <formula>"HIDE-NO VAR"</formula>
    </cfRule>
  </conditionalFormatting>
  <conditionalFormatting sqref="J69:J77">
    <cfRule type="cellIs" dxfId="764" priority="573" operator="equal">
      <formula>"NO VAR"</formula>
    </cfRule>
  </conditionalFormatting>
  <conditionalFormatting sqref="K66:K68">
    <cfRule type="cellIs" dxfId="763" priority="647" operator="equal">
      <formula>"NO VAR"</formula>
    </cfRule>
  </conditionalFormatting>
  <conditionalFormatting sqref="K78">
    <cfRule type="cellIs" dxfId="762" priority="494" operator="equal">
      <formula>"NO VAR"</formula>
    </cfRule>
  </conditionalFormatting>
  <conditionalFormatting sqref="K78">
    <cfRule type="cellIs" dxfId="761" priority="493" operator="equal">
      <formula>"HIDE-NO VAR"</formula>
    </cfRule>
  </conditionalFormatting>
  <conditionalFormatting sqref="K78">
    <cfRule type="cellIs" dxfId="760" priority="490" operator="equal">
      <formula>"HIDE-NO VAR"</formula>
    </cfRule>
  </conditionalFormatting>
  <conditionalFormatting sqref="K78">
    <cfRule type="cellIs" dxfId="759" priority="489" operator="equal">
      <formula>"NO VAR"</formula>
    </cfRule>
  </conditionalFormatting>
  <conditionalFormatting sqref="K69:K77">
    <cfRule type="cellIs" dxfId="758" priority="564" operator="equal">
      <formula>"NO VAR"</formula>
    </cfRule>
  </conditionalFormatting>
  <conditionalFormatting sqref="K69:K77">
    <cfRule type="cellIs" dxfId="757" priority="563" operator="equal">
      <formula>"HIDE-NO VAR"</formula>
    </cfRule>
  </conditionalFormatting>
  <conditionalFormatting sqref="K69:K77">
    <cfRule type="cellIs" dxfId="756" priority="562" operator="equal">
      <formula>"NO VAR"</formula>
    </cfRule>
  </conditionalFormatting>
  <conditionalFormatting sqref="K66:K68">
    <cfRule type="cellIs" dxfId="755" priority="637" operator="equal">
      <formula>"NO VAR"</formula>
    </cfRule>
  </conditionalFormatting>
  <conditionalFormatting sqref="K69:K77">
    <cfRule type="cellIs" dxfId="754" priority="560" operator="equal">
      <formula>"HIDE-NO VAR"</formula>
    </cfRule>
  </conditionalFormatting>
  <conditionalFormatting sqref="K69:K77">
    <cfRule type="cellIs" dxfId="753" priority="559" operator="equal">
      <formula>"NO VAR"</formula>
    </cfRule>
  </conditionalFormatting>
  <conditionalFormatting sqref="K66:K68">
    <cfRule type="cellIs" dxfId="752" priority="634" operator="equal">
      <formula>"NO VAR"</formula>
    </cfRule>
  </conditionalFormatting>
  <conditionalFormatting sqref="K69:K77">
    <cfRule type="cellIs" dxfId="751" priority="557" operator="equal">
      <formula>"HIDE-NO VAR"</formula>
    </cfRule>
  </conditionalFormatting>
  <conditionalFormatting sqref="K69:K77">
    <cfRule type="cellIs" dxfId="750" priority="556" operator="equal">
      <formula>"NO VAR"</formula>
    </cfRule>
  </conditionalFormatting>
  <conditionalFormatting sqref="K66:K68">
    <cfRule type="cellIs" dxfId="749" priority="631" operator="equal">
      <formula>"NO VAR"</formula>
    </cfRule>
  </conditionalFormatting>
  <conditionalFormatting sqref="K69:K77">
    <cfRule type="cellIs" dxfId="748" priority="554" operator="equal">
      <formula>"HIDE-NO VAR"</formula>
    </cfRule>
  </conditionalFormatting>
  <conditionalFormatting sqref="K69:K77">
    <cfRule type="cellIs" dxfId="747" priority="553" operator="equal">
      <formula>"NO VAR"</formula>
    </cfRule>
  </conditionalFormatting>
  <conditionalFormatting sqref="K66:K68">
    <cfRule type="cellIs" dxfId="746" priority="628" operator="equal">
      <formula>"NO VAR"</formula>
    </cfRule>
  </conditionalFormatting>
  <conditionalFormatting sqref="K69:K77">
    <cfRule type="cellIs" dxfId="745" priority="551" operator="equal">
      <formula>"HIDE-NO VAR"</formula>
    </cfRule>
  </conditionalFormatting>
  <conditionalFormatting sqref="K69:K77">
    <cfRule type="cellIs" dxfId="744" priority="550" operator="equal">
      <formula>"NO VAR"</formula>
    </cfRule>
  </conditionalFormatting>
  <conditionalFormatting sqref="K66:K68">
    <cfRule type="cellIs" dxfId="743" priority="625" operator="equal">
      <formula>"NO VAR"</formula>
    </cfRule>
  </conditionalFormatting>
  <conditionalFormatting sqref="K69:K77">
    <cfRule type="cellIs" dxfId="742" priority="548" operator="equal">
      <formula>"HIDE-NO VAR"</formula>
    </cfRule>
  </conditionalFormatting>
  <conditionalFormatting sqref="K69:K77">
    <cfRule type="cellIs" dxfId="741" priority="547" operator="equal">
      <formula>"NO VAR"</formula>
    </cfRule>
  </conditionalFormatting>
  <conditionalFormatting sqref="K66:K68">
    <cfRule type="cellIs" dxfId="740" priority="622" operator="equal">
      <formula>"NO VAR"</formula>
    </cfRule>
  </conditionalFormatting>
  <conditionalFormatting sqref="K69:K77">
    <cfRule type="cellIs" dxfId="739" priority="545" operator="equal">
      <formula>"HIDE-NO VAR"</formula>
    </cfRule>
  </conditionalFormatting>
  <conditionalFormatting sqref="K69:K77">
    <cfRule type="cellIs" dxfId="738" priority="544" operator="equal">
      <formula>"NO VAR"</formula>
    </cfRule>
  </conditionalFormatting>
  <conditionalFormatting sqref="K66:K68">
    <cfRule type="cellIs" dxfId="737" priority="619" operator="equal">
      <formula>"NO VAR"</formula>
    </cfRule>
  </conditionalFormatting>
  <conditionalFormatting sqref="K69:K77">
    <cfRule type="cellIs" dxfId="736" priority="542" operator="equal">
      <formula>"HIDE-NO VAR"</formula>
    </cfRule>
  </conditionalFormatting>
  <conditionalFormatting sqref="K69:K77">
    <cfRule type="cellIs" dxfId="735" priority="541" operator="equal">
      <formula>"NO VAR"</formula>
    </cfRule>
  </conditionalFormatting>
  <conditionalFormatting sqref="K66:K68">
    <cfRule type="cellIs" dxfId="734" priority="616" operator="equal">
      <formula>"NO VAR"</formula>
    </cfRule>
  </conditionalFormatting>
  <conditionalFormatting sqref="K66:K68">
    <cfRule type="cellIs" dxfId="733" priority="611" operator="equal">
      <formula>"NO VAR"</formula>
    </cfRule>
  </conditionalFormatting>
  <conditionalFormatting sqref="K78">
    <cfRule type="cellIs" dxfId="732" priority="456" operator="equal">
      <formula>"HIDE-NO VAR"</formula>
    </cfRule>
  </conditionalFormatting>
  <conditionalFormatting sqref="K78">
    <cfRule type="cellIs" dxfId="731" priority="454" operator="equal">
      <formula>"NO VAR"</formula>
    </cfRule>
  </conditionalFormatting>
  <conditionalFormatting sqref="J80">
    <cfRule type="cellIs" dxfId="730" priority="452" operator="equal">
      <formula>"NO VAR"</formula>
    </cfRule>
  </conditionalFormatting>
  <conditionalFormatting sqref="J80">
    <cfRule type="cellIs" dxfId="729" priority="451" operator="equal">
      <formula>"HIDE-NO VAR"</formula>
    </cfRule>
  </conditionalFormatting>
  <conditionalFormatting sqref="J69:J77">
    <cfRule type="cellIs" dxfId="728" priority="600" operator="equal">
      <formula>"HIDE-NO VAR"</formula>
    </cfRule>
  </conditionalFormatting>
  <conditionalFormatting sqref="J80">
    <cfRule type="cellIs" dxfId="727" priority="447" operator="equal">
      <formula>"NO VAR"</formula>
    </cfRule>
  </conditionalFormatting>
  <conditionalFormatting sqref="J69:J77">
    <cfRule type="cellIs" dxfId="726" priority="598" operator="equal">
      <formula>"NO VAR"</formula>
    </cfRule>
  </conditionalFormatting>
  <conditionalFormatting sqref="J69:J77">
    <cfRule type="cellIs" dxfId="725" priority="597" operator="equal">
      <formula>"HIDE-NO VAR"</formula>
    </cfRule>
  </conditionalFormatting>
  <conditionalFormatting sqref="J78">
    <cfRule type="cellIs" dxfId="724" priority="519" operator="equal">
      <formula>"NO VAR"</formula>
    </cfRule>
  </conditionalFormatting>
  <conditionalFormatting sqref="J78">
    <cfRule type="cellIs" dxfId="723" priority="518" operator="equal">
      <formula>"HIDE-NO VAR"</formula>
    </cfRule>
  </conditionalFormatting>
  <conditionalFormatting sqref="J69:J77">
    <cfRule type="cellIs" dxfId="722" priority="593" operator="equal">
      <formula>"NO VAR"</formula>
    </cfRule>
  </conditionalFormatting>
  <conditionalFormatting sqref="J78">
    <cfRule type="cellIs" dxfId="721" priority="516" operator="equal">
      <formula>"NO VAR"</formula>
    </cfRule>
  </conditionalFormatting>
  <conditionalFormatting sqref="J78">
    <cfRule type="cellIs" dxfId="720" priority="515" operator="equal">
      <formula>"HIDE-NO VAR"</formula>
    </cfRule>
  </conditionalFormatting>
  <conditionalFormatting sqref="J69:J77">
    <cfRule type="cellIs" dxfId="719" priority="590" operator="equal">
      <formula>"NO VAR"</formula>
    </cfRule>
  </conditionalFormatting>
  <conditionalFormatting sqref="J78">
    <cfRule type="cellIs" dxfId="718" priority="513" operator="equal">
      <formula>"NO VAR"</formula>
    </cfRule>
  </conditionalFormatting>
  <conditionalFormatting sqref="J78">
    <cfRule type="cellIs" dxfId="717" priority="512" operator="equal">
      <formula>"HIDE-NO VAR"</formula>
    </cfRule>
  </conditionalFormatting>
  <conditionalFormatting sqref="J69:J77">
    <cfRule type="cellIs" dxfId="716" priority="587" operator="equal">
      <formula>"NO VAR"</formula>
    </cfRule>
  </conditionalFormatting>
  <conditionalFormatting sqref="J78">
    <cfRule type="cellIs" dxfId="715" priority="510" operator="equal">
      <formula>"NO VAR"</formula>
    </cfRule>
  </conditionalFormatting>
  <conditionalFormatting sqref="J78">
    <cfRule type="cellIs" dxfId="714" priority="509" operator="equal">
      <formula>"HIDE-NO VAR"</formula>
    </cfRule>
  </conditionalFormatting>
  <conditionalFormatting sqref="J69:J77">
    <cfRule type="cellIs" dxfId="713" priority="584" operator="equal">
      <formula>"NO VAR"</formula>
    </cfRule>
  </conditionalFormatting>
  <conditionalFormatting sqref="J78">
    <cfRule type="cellIs" dxfId="712" priority="507" operator="equal">
      <formula>"NO VAR"</formula>
    </cfRule>
  </conditionalFormatting>
  <conditionalFormatting sqref="J78">
    <cfRule type="cellIs" dxfId="711" priority="506" operator="equal">
      <formula>"HIDE-NO VAR"</formula>
    </cfRule>
  </conditionalFormatting>
  <conditionalFormatting sqref="J69:J77">
    <cfRule type="cellIs" dxfId="710" priority="581" operator="equal">
      <formula>"NO VAR"</formula>
    </cfRule>
  </conditionalFormatting>
  <conditionalFormatting sqref="J69:J77">
    <cfRule type="cellIs" dxfId="709" priority="579" operator="equal">
      <formula>"NO VAR"</formula>
    </cfRule>
  </conditionalFormatting>
  <conditionalFormatting sqref="J80">
    <cfRule type="cellIs" dxfId="708" priority="426" operator="equal">
      <formula>"HIDE-NO VAR"</formula>
    </cfRule>
  </conditionalFormatting>
  <conditionalFormatting sqref="J80">
    <cfRule type="cellIs" dxfId="707" priority="423" operator="equal">
      <formula>"HIDE-NO VAR"</formula>
    </cfRule>
  </conditionalFormatting>
  <conditionalFormatting sqref="J78">
    <cfRule type="cellIs" dxfId="706" priority="498" operator="equal">
      <formula>"NO VAR"</formula>
    </cfRule>
  </conditionalFormatting>
  <conditionalFormatting sqref="J78">
    <cfRule type="cellIs" dxfId="705" priority="497" operator="equal">
      <formula>"HIDE-NO VAR"</formula>
    </cfRule>
  </conditionalFormatting>
  <conditionalFormatting sqref="J69:J77">
    <cfRule type="cellIs" dxfId="704" priority="572" operator="equal">
      <formula>"NO VAR"</formula>
    </cfRule>
  </conditionalFormatting>
  <conditionalFormatting sqref="K80">
    <cfRule type="cellIs" dxfId="703" priority="419" operator="equal">
      <formula>"HIDE-NO VAR"</formula>
    </cfRule>
  </conditionalFormatting>
  <conditionalFormatting sqref="K69:K77">
    <cfRule type="cellIs" dxfId="702" priority="568" operator="equal">
      <formula>"HIDE-NO VAR"</formula>
    </cfRule>
  </conditionalFormatting>
  <conditionalFormatting sqref="K80">
    <cfRule type="cellIs" dxfId="701" priority="415" operator="equal">
      <formula>"NO VAR"</formula>
    </cfRule>
  </conditionalFormatting>
  <conditionalFormatting sqref="K69:K77">
    <cfRule type="cellIs" dxfId="700" priority="566" operator="equal">
      <formula>"NO VAR"</formula>
    </cfRule>
  </conditionalFormatting>
  <conditionalFormatting sqref="K69:K77">
    <cfRule type="cellIs" dxfId="699" priority="565" operator="equal">
      <formula>"HIDE-NO VAR"</formula>
    </cfRule>
  </conditionalFormatting>
  <conditionalFormatting sqref="K78">
    <cfRule type="cellIs" dxfId="698" priority="487" operator="equal">
      <formula>"NO VAR"</formula>
    </cfRule>
  </conditionalFormatting>
  <conditionalFormatting sqref="K78">
    <cfRule type="cellIs" dxfId="697" priority="486" operator="equal">
      <formula>"HIDE-NO VAR"</formula>
    </cfRule>
  </conditionalFormatting>
  <conditionalFormatting sqref="K69:K77">
    <cfRule type="cellIs" dxfId="696" priority="561" operator="equal">
      <formula>"NO VAR"</formula>
    </cfRule>
  </conditionalFormatting>
  <conditionalFormatting sqref="K78">
    <cfRule type="cellIs" dxfId="695" priority="484" operator="equal">
      <formula>"NO VAR"</formula>
    </cfRule>
  </conditionalFormatting>
  <conditionalFormatting sqref="K78">
    <cfRule type="cellIs" dxfId="694" priority="483" operator="equal">
      <formula>"HIDE-NO VAR"</formula>
    </cfRule>
  </conditionalFormatting>
  <conditionalFormatting sqref="K69:K77">
    <cfRule type="cellIs" dxfId="693" priority="558" operator="equal">
      <formula>"NO VAR"</formula>
    </cfRule>
  </conditionalFormatting>
  <conditionalFormatting sqref="K78">
    <cfRule type="cellIs" dxfId="692" priority="481" operator="equal">
      <formula>"NO VAR"</formula>
    </cfRule>
  </conditionalFormatting>
  <conditionalFormatting sqref="K78">
    <cfRule type="cellIs" dxfId="691" priority="480" operator="equal">
      <formula>"HIDE-NO VAR"</formula>
    </cfRule>
  </conditionalFormatting>
  <conditionalFormatting sqref="K69:K77">
    <cfRule type="cellIs" dxfId="690" priority="555" operator="equal">
      <formula>"NO VAR"</formula>
    </cfRule>
  </conditionalFormatting>
  <conditionalFormatting sqref="K78">
    <cfRule type="cellIs" dxfId="689" priority="478" operator="equal">
      <formula>"NO VAR"</formula>
    </cfRule>
  </conditionalFormatting>
  <conditionalFormatting sqref="K78">
    <cfRule type="cellIs" dxfId="688" priority="477" operator="equal">
      <formula>"HIDE-NO VAR"</formula>
    </cfRule>
  </conditionalFormatting>
  <conditionalFormatting sqref="K69:K77">
    <cfRule type="cellIs" dxfId="687" priority="552" operator="equal">
      <formula>"NO VAR"</formula>
    </cfRule>
  </conditionalFormatting>
  <conditionalFormatting sqref="K78">
    <cfRule type="cellIs" dxfId="686" priority="475" operator="equal">
      <formula>"NO VAR"</formula>
    </cfRule>
  </conditionalFormatting>
  <conditionalFormatting sqref="K78">
    <cfRule type="cellIs" dxfId="685" priority="474" operator="equal">
      <formula>"HIDE-NO VAR"</formula>
    </cfRule>
  </conditionalFormatting>
  <conditionalFormatting sqref="K69:K77">
    <cfRule type="cellIs" dxfId="684" priority="549" operator="equal">
      <formula>"NO VAR"</formula>
    </cfRule>
  </conditionalFormatting>
  <conditionalFormatting sqref="K78">
    <cfRule type="cellIs" dxfId="683" priority="472" operator="equal">
      <formula>"NO VAR"</formula>
    </cfRule>
  </conditionalFormatting>
  <conditionalFormatting sqref="K78">
    <cfRule type="cellIs" dxfId="682" priority="471" operator="equal">
      <formula>"HIDE-NO VAR"</formula>
    </cfRule>
  </conditionalFormatting>
  <conditionalFormatting sqref="K69:K77">
    <cfRule type="cellIs" dxfId="681" priority="546" operator="equal">
      <formula>"NO VAR"</formula>
    </cfRule>
  </conditionalFormatting>
  <conditionalFormatting sqref="K78">
    <cfRule type="cellIs" dxfId="680" priority="469" operator="equal">
      <formula>"NO VAR"</formula>
    </cfRule>
  </conditionalFormatting>
  <conditionalFormatting sqref="K78">
    <cfRule type="cellIs" dxfId="679" priority="468" operator="equal">
      <formula>"HIDE-NO VAR"</formula>
    </cfRule>
  </conditionalFormatting>
  <conditionalFormatting sqref="K69:K77">
    <cfRule type="cellIs" dxfId="678" priority="543" operator="equal">
      <formula>"NO VAR"</formula>
    </cfRule>
  </conditionalFormatting>
  <conditionalFormatting sqref="K78">
    <cfRule type="cellIs" dxfId="677" priority="466" operator="equal">
      <formula>"NO VAR"</formula>
    </cfRule>
  </conditionalFormatting>
  <conditionalFormatting sqref="K78">
    <cfRule type="cellIs" dxfId="676" priority="465" operator="equal">
      <formula>"HIDE-NO VAR"</formula>
    </cfRule>
  </conditionalFormatting>
  <conditionalFormatting sqref="K69:K77">
    <cfRule type="cellIs" dxfId="675" priority="540" operator="equal">
      <formula>"NO VAR"</formula>
    </cfRule>
  </conditionalFormatting>
  <conditionalFormatting sqref="K78">
    <cfRule type="cellIs" dxfId="674" priority="463" operator="equal">
      <formula>"NO VAR"</formula>
    </cfRule>
  </conditionalFormatting>
  <conditionalFormatting sqref="K69:K77">
    <cfRule type="cellIs" dxfId="673" priority="537" operator="equal">
      <formula>"NO VAR"</formula>
    </cfRule>
  </conditionalFormatting>
  <conditionalFormatting sqref="K69:K77">
    <cfRule type="cellIs" dxfId="672" priority="536" operator="equal">
      <formula>"HIDE-NO VAR"</formula>
    </cfRule>
  </conditionalFormatting>
  <conditionalFormatting sqref="K80">
    <cfRule type="cellIs" dxfId="671" priority="382" operator="equal">
      <formula>"HIDE-NO VAR"</formula>
    </cfRule>
  </conditionalFormatting>
  <conditionalFormatting sqref="K69:K77">
    <cfRule type="cellIs" dxfId="670" priority="533" operator="equal">
      <formula>"HIDE-NO VAR"</formula>
    </cfRule>
  </conditionalFormatting>
  <conditionalFormatting sqref="K69:K77">
    <cfRule type="cellIs" dxfId="669" priority="532" operator="equal">
      <formula>"NO VAR"</formula>
    </cfRule>
  </conditionalFormatting>
  <conditionalFormatting sqref="J81 J83">
    <cfRule type="cellIs" dxfId="668" priority="377" operator="equal">
      <formula>"HIDE-NO VAR"</formula>
    </cfRule>
  </conditionalFormatting>
  <conditionalFormatting sqref="J81 J83">
    <cfRule type="cellIs" dxfId="667" priority="374" operator="equal">
      <formula>"HIDE-NO VAR"</formula>
    </cfRule>
  </conditionalFormatting>
  <conditionalFormatting sqref="J81 J83">
    <cfRule type="cellIs" dxfId="666" priority="373" operator="equal">
      <formula>"NO VAR"</formula>
    </cfRule>
  </conditionalFormatting>
  <conditionalFormatting sqref="J78">
    <cfRule type="cellIs" dxfId="665" priority="523" operator="equal">
      <formula>"HIDE-NO VAR"</formula>
    </cfRule>
  </conditionalFormatting>
  <conditionalFormatting sqref="J78">
    <cfRule type="cellIs" dxfId="664" priority="520" operator="equal">
      <formula>"HIDE-NO VAR"</formula>
    </cfRule>
  </conditionalFormatting>
  <conditionalFormatting sqref="J80">
    <cfRule type="cellIs" dxfId="663" priority="443" operator="equal">
      <formula>"NO VAR"</formula>
    </cfRule>
  </conditionalFormatting>
  <conditionalFormatting sqref="J80">
    <cfRule type="cellIs" dxfId="662" priority="442" operator="equal">
      <formula>"NO VAR"</formula>
    </cfRule>
  </conditionalFormatting>
  <conditionalFormatting sqref="J80">
    <cfRule type="cellIs" dxfId="661" priority="441" operator="equal">
      <formula>"HIDE-NO VAR"</formula>
    </cfRule>
  </conditionalFormatting>
  <conditionalFormatting sqref="J80">
    <cfRule type="cellIs" dxfId="660" priority="440" operator="equal">
      <formula>"NO VAR"</formula>
    </cfRule>
  </conditionalFormatting>
  <conditionalFormatting sqref="J80">
    <cfRule type="cellIs" dxfId="659" priority="439" operator="equal">
      <formula>"NO VAR"</formula>
    </cfRule>
  </conditionalFormatting>
  <conditionalFormatting sqref="J80">
    <cfRule type="cellIs" dxfId="658" priority="438" operator="equal">
      <formula>"HIDE-NO VAR"</formula>
    </cfRule>
  </conditionalFormatting>
  <conditionalFormatting sqref="J80">
    <cfRule type="cellIs" dxfId="657" priority="437" operator="equal">
      <formula>"NO VAR"</formula>
    </cfRule>
  </conditionalFormatting>
  <conditionalFormatting sqref="J80">
    <cfRule type="cellIs" dxfId="656" priority="436" operator="equal">
      <formula>"NO VAR"</formula>
    </cfRule>
  </conditionalFormatting>
  <conditionalFormatting sqref="J80">
    <cfRule type="cellIs" dxfId="655" priority="435" operator="equal">
      <formula>"HIDE-NO VAR"</formula>
    </cfRule>
  </conditionalFormatting>
  <conditionalFormatting sqref="J80">
    <cfRule type="cellIs" dxfId="654" priority="434" operator="equal">
      <formula>"NO VAR"</formula>
    </cfRule>
  </conditionalFormatting>
  <conditionalFormatting sqref="J80">
    <cfRule type="cellIs" dxfId="653" priority="433" operator="equal">
      <formula>"NO VAR"</formula>
    </cfRule>
  </conditionalFormatting>
  <conditionalFormatting sqref="J80">
    <cfRule type="cellIs" dxfId="652" priority="432" operator="equal">
      <formula>"HIDE-NO VAR"</formula>
    </cfRule>
  </conditionalFormatting>
  <conditionalFormatting sqref="J80">
    <cfRule type="cellIs" dxfId="651" priority="431" operator="equal">
      <formula>"NO VAR"</formula>
    </cfRule>
  </conditionalFormatting>
  <conditionalFormatting sqref="J80">
    <cfRule type="cellIs" dxfId="650" priority="430" operator="equal">
      <formula>"NO VAR"</formula>
    </cfRule>
  </conditionalFormatting>
  <conditionalFormatting sqref="J78">
    <cfRule type="cellIs" dxfId="649" priority="505" operator="equal">
      <formula>"NO VAR"</formula>
    </cfRule>
  </conditionalFormatting>
  <conditionalFormatting sqref="J81 J83">
    <cfRule type="cellIs" dxfId="648" priority="352" operator="equal">
      <formula>"HIDE-NO VAR"</formula>
    </cfRule>
  </conditionalFormatting>
  <conditionalFormatting sqref="J81 J83">
    <cfRule type="cellIs" dxfId="647" priority="349" operator="equal">
      <formula>"HIDE-NO VAR"</formula>
    </cfRule>
  </conditionalFormatting>
  <conditionalFormatting sqref="J80">
    <cfRule type="cellIs" dxfId="646" priority="424" operator="equal">
      <formula>"NO VAR"</formula>
    </cfRule>
  </conditionalFormatting>
  <conditionalFormatting sqref="J80">
    <cfRule type="cellIs" dxfId="645" priority="422" operator="equal">
      <formula>"NO VAR"</formula>
    </cfRule>
  </conditionalFormatting>
  <conditionalFormatting sqref="J78">
    <cfRule type="cellIs" dxfId="644" priority="496" operator="equal">
      <formula>"NO VAR"</formula>
    </cfRule>
  </conditionalFormatting>
  <conditionalFormatting sqref="J78">
    <cfRule type="cellIs" dxfId="643" priority="495" operator="equal">
      <formula>"NO VAR"</formula>
    </cfRule>
  </conditionalFormatting>
  <conditionalFormatting sqref="K81 K83">
    <cfRule type="cellIs" dxfId="642" priority="342" operator="equal">
      <formula>"HIDE-NO VAR"</formula>
    </cfRule>
  </conditionalFormatting>
  <conditionalFormatting sqref="K81 K83">
    <cfRule type="cellIs" dxfId="641" priority="341" operator="equal">
      <formula>"NO VAR"</formula>
    </cfRule>
  </conditionalFormatting>
  <conditionalFormatting sqref="K78">
    <cfRule type="cellIs" dxfId="640" priority="491" operator="equal">
      <formula>"HIDE-NO VAR"</formula>
    </cfRule>
  </conditionalFormatting>
  <conditionalFormatting sqref="K78">
    <cfRule type="cellIs" dxfId="639" priority="488" operator="equal">
      <formula>"HIDE-NO VAR"</formula>
    </cfRule>
  </conditionalFormatting>
  <conditionalFormatting sqref="K80">
    <cfRule type="cellIs" dxfId="638" priority="411" operator="equal">
      <formula>"NO VAR"</formula>
    </cfRule>
  </conditionalFormatting>
  <conditionalFormatting sqref="K80">
    <cfRule type="cellIs" dxfId="637" priority="410" operator="equal">
      <formula>"NO VAR"</formula>
    </cfRule>
  </conditionalFormatting>
  <conditionalFormatting sqref="K80">
    <cfRule type="cellIs" dxfId="636" priority="409" operator="equal">
      <formula>"HIDE-NO VAR"</formula>
    </cfRule>
  </conditionalFormatting>
  <conditionalFormatting sqref="K80">
    <cfRule type="cellIs" dxfId="635" priority="408" operator="equal">
      <formula>"NO VAR"</formula>
    </cfRule>
  </conditionalFormatting>
  <conditionalFormatting sqref="K80">
    <cfRule type="cellIs" dxfId="634" priority="407" operator="equal">
      <formula>"NO VAR"</formula>
    </cfRule>
  </conditionalFormatting>
  <conditionalFormatting sqref="K80">
    <cfRule type="cellIs" dxfId="633" priority="406" operator="equal">
      <formula>"HIDE-NO VAR"</formula>
    </cfRule>
  </conditionalFormatting>
  <conditionalFormatting sqref="K80">
    <cfRule type="cellIs" dxfId="632" priority="405" operator="equal">
      <formula>"NO VAR"</formula>
    </cfRule>
  </conditionalFormatting>
  <conditionalFormatting sqref="K80">
    <cfRule type="cellIs" dxfId="631" priority="404" operator="equal">
      <formula>"NO VAR"</formula>
    </cfRule>
  </conditionalFormatting>
  <conditionalFormatting sqref="K80">
    <cfRule type="cellIs" dxfId="630" priority="403" operator="equal">
      <formula>"HIDE-NO VAR"</formula>
    </cfRule>
  </conditionalFormatting>
  <conditionalFormatting sqref="K80">
    <cfRule type="cellIs" dxfId="629" priority="402" operator="equal">
      <formula>"NO VAR"</formula>
    </cfRule>
  </conditionalFormatting>
  <conditionalFormatting sqref="K80">
    <cfRule type="cellIs" dxfId="628" priority="401" operator="equal">
      <formula>"NO VAR"</formula>
    </cfRule>
  </conditionalFormatting>
  <conditionalFormatting sqref="K80">
    <cfRule type="cellIs" dxfId="627" priority="400" operator="equal">
      <formula>"HIDE-NO VAR"</formula>
    </cfRule>
  </conditionalFormatting>
  <conditionalFormatting sqref="K80">
    <cfRule type="cellIs" dxfId="626" priority="399" operator="equal">
      <formula>"NO VAR"</formula>
    </cfRule>
  </conditionalFormatting>
  <conditionalFormatting sqref="K80">
    <cfRule type="cellIs" dxfId="625" priority="398" operator="equal">
      <formula>"NO VAR"</formula>
    </cfRule>
  </conditionalFormatting>
  <conditionalFormatting sqref="K80">
    <cfRule type="cellIs" dxfId="624" priority="397" operator="equal">
      <formula>"HIDE-NO VAR"</formula>
    </cfRule>
  </conditionalFormatting>
  <conditionalFormatting sqref="K80">
    <cfRule type="cellIs" dxfId="623" priority="396" operator="equal">
      <formula>"NO VAR"</formula>
    </cfRule>
  </conditionalFormatting>
  <conditionalFormatting sqref="K80">
    <cfRule type="cellIs" dxfId="622" priority="395" operator="equal">
      <formula>"NO VAR"</formula>
    </cfRule>
  </conditionalFormatting>
  <conditionalFormatting sqref="K80">
    <cfRule type="cellIs" dxfId="621" priority="394" operator="equal">
      <formula>"HIDE-NO VAR"</formula>
    </cfRule>
  </conditionalFormatting>
  <conditionalFormatting sqref="K80">
    <cfRule type="cellIs" dxfId="620" priority="393" operator="equal">
      <formula>"NO VAR"</formula>
    </cfRule>
  </conditionalFormatting>
  <conditionalFormatting sqref="K80">
    <cfRule type="cellIs" dxfId="619" priority="392" operator="equal">
      <formula>"NO VAR"</formula>
    </cfRule>
  </conditionalFormatting>
  <conditionalFormatting sqref="K80">
    <cfRule type="cellIs" dxfId="618" priority="391" operator="equal">
      <formula>"HIDE-NO VAR"</formula>
    </cfRule>
  </conditionalFormatting>
  <conditionalFormatting sqref="K80">
    <cfRule type="cellIs" dxfId="617" priority="390" operator="equal">
      <formula>"NO VAR"</formula>
    </cfRule>
  </conditionalFormatting>
  <conditionalFormatting sqref="K80">
    <cfRule type="cellIs" dxfId="616" priority="389" operator="equal">
      <formula>"NO VAR"</formula>
    </cfRule>
  </conditionalFormatting>
  <conditionalFormatting sqref="K80">
    <cfRule type="cellIs" dxfId="615" priority="387" operator="equal">
      <formula>"NO VAR"</formula>
    </cfRule>
  </conditionalFormatting>
  <conditionalFormatting sqref="K78">
    <cfRule type="cellIs" dxfId="614" priority="462" operator="equal">
      <formula>"HIDE-NO VAR"</formula>
    </cfRule>
  </conditionalFormatting>
  <conditionalFormatting sqref="K81 K83">
    <cfRule type="cellIs" dxfId="613" priority="308" operator="equal">
      <formula>"HIDE-NO VAR"</formula>
    </cfRule>
  </conditionalFormatting>
  <conditionalFormatting sqref="K78">
    <cfRule type="cellIs" dxfId="612" priority="459" operator="equal">
      <formula>"HIDE-NO VAR"</formula>
    </cfRule>
  </conditionalFormatting>
  <conditionalFormatting sqref="K78">
    <cfRule type="cellIs" dxfId="611" priority="458" operator="equal">
      <formula>"NO VAR"</formula>
    </cfRule>
  </conditionalFormatting>
  <conditionalFormatting sqref="K80">
    <cfRule type="cellIs" dxfId="610" priority="380" operator="equal">
      <formula>"NO VAR"</formula>
    </cfRule>
  </conditionalFormatting>
  <conditionalFormatting sqref="J82">
    <cfRule type="cellIs" dxfId="609" priority="303" operator="equal">
      <formula>"HIDE-NO VAR"</formula>
    </cfRule>
  </conditionalFormatting>
  <conditionalFormatting sqref="J81 J83">
    <cfRule type="cellIs" dxfId="608" priority="378" operator="equal">
      <formula>"NO VAR"</formula>
    </cfRule>
  </conditionalFormatting>
  <conditionalFormatting sqref="J82">
    <cfRule type="cellIs" dxfId="607" priority="300" operator="equal">
      <formula>"HIDE-NO VAR"</formula>
    </cfRule>
  </conditionalFormatting>
  <conditionalFormatting sqref="J82">
    <cfRule type="cellIs" dxfId="606" priority="299" operator="equal">
      <formula>"NO VAR"</formula>
    </cfRule>
  </conditionalFormatting>
  <conditionalFormatting sqref="J80">
    <cfRule type="cellIs" dxfId="605" priority="449" operator="equal">
      <formula>"HIDE-NO VAR"</formula>
    </cfRule>
  </conditionalFormatting>
  <conditionalFormatting sqref="J80">
    <cfRule type="cellIs" dxfId="604" priority="446" operator="equal">
      <formula>"HIDE-NO VAR"</formula>
    </cfRule>
  </conditionalFormatting>
  <conditionalFormatting sqref="J80">
    <cfRule type="cellIs" dxfId="603" priority="445" operator="equal">
      <formula>"NO VAR"</formula>
    </cfRule>
  </conditionalFormatting>
  <conditionalFormatting sqref="J81 J83">
    <cfRule type="cellIs" dxfId="602" priority="368" operator="equal">
      <formula>"NO VAR"</formula>
    </cfRule>
  </conditionalFormatting>
  <conditionalFormatting sqref="J81 J83">
    <cfRule type="cellIs" dxfId="601" priority="367" operator="equal">
      <formula>"HIDE-NO VAR"</formula>
    </cfRule>
  </conditionalFormatting>
  <conditionalFormatting sqref="J81 J83">
    <cfRule type="cellIs" dxfId="600" priority="366" operator="equal">
      <formula>"NO VAR"</formula>
    </cfRule>
  </conditionalFormatting>
  <conditionalFormatting sqref="J81 J83">
    <cfRule type="cellIs" dxfId="599" priority="365" operator="equal">
      <formula>"NO VAR"</formula>
    </cfRule>
  </conditionalFormatting>
  <conditionalFormatting sqref="J81 J83">
    <cfRule type="cellIs" dxfId="598" priority="364" operator="equal">
      <formula>"HIDE-NO VAR"</formula>
    </cfRule>
  </conditionalFormatting>
  <conditionalFormatting sqref="J81 J83">
    <cfRule type="cellIs" dxfId="597" priority="363" operator="equal">
      <formula>"NO VAR"</formula>
    </cfRule>
  </conditionalFormatting>
  <conditionalFormatting sqref="J81 J83">
    <cfRule type="cellIs" dxfId="596" priority="362" operator="equal">
      <formula>"NO VAR"</formula>
    </cfRule>
  </conditionalFormatting>
  <conditionalFormatting sqref="J81 J83">
    <cfRule type="cellIs" dxfId="595" priority="361" operator="equal">
      <formula>"HIDE-NO VAR"</formula>
    </cfRule>
  </conditionalFormatting>
  <conditionalFormatting sqref="J81 J83">
    <cfRule type="cellIs" dxfId="594" priority="360" operator="equal">
      <formula>"NO VAR"</formula>
    </cfRule>
  </conditionalFormatting>
  <conditionalFormatting sqref="J81 J83">
    <cfRule type="cellIs" dxfId="593" priority="359" operator="equal">
      <formula>"NO VAR"</formula>
    </cfRule>
  </conditionalFormatting>
  <conditionalFormatting sqref="J81 J83">
    <cfRule type="cellIs" dxfId="592" priority="358" operator="equal">
      <formula>"HIDE-NO VAR"</formula>
    </cfRule>
  </conditionalFormatting>
  <conditionalFormatting sqref="J81 J83">
    <cfRule type="cellIs" dxfId="591" priority="357" operator="equal">
      <formula>"NO VAR"</formula>
    </cfRule>
  </conditionalFormatting>
  <conditionalFormatting sqref="J81 J83">
    <cfRule type="cellIs" dxfId="590" priority="356" operator="equal">
      <formula>"NO VAR"</formula>
    </cfRule>
  </conditionalFormatting>
  <conditionalFormatting sqref="J82">
    <cfRule type="cellIs" dxfId="589" priority="278" operator="equal">
      <formula>"HIDE-NO VAR"</formula>
    </cfRule>
  </conditionalFormatting>
  <conditionalFormatting sqref="J82">
    <cfRule type="cellIs" dxfId="588" priority="275" operator="equal">
      <formula>"HIDE-NO VAR"</formula>
    </cfRule>
  </conditionalFormatting>
  <conditionalFormatting sqref="J81 J83">
    <cfRule type="cellIs" dxfId="587" priority="350" operator="equal">
      <formula>"NO VAR"</formula>
    </cfRule>
  </conditionalFormatting>
  <conditionalFormatting sqref="J81 J83">
    <cfRule type="cellIs" dxfId="586" priority="348" operator="equal">
      <formula>"NO VAR"</formula>
    </cfRule>
  </conditionalFormatting>
  <conditionalFormatting sqref="J80">
    <cfRule type="cellIs" dxfId="585" priority="421" operator="equal">
      <formula>"NO VAR"</formula>
    </cfRule>
  </conditionalFormatting>
  <conditionalFormatting sqref="K82">
    <cfRule type="cellIs" dxfId="584" priority="268" operator="equal">
      <formula>"HIDE-NO VAR"</formula>
    </cfRule>
  </conditionalFormatting>
  <conditionalFormatting sqref="K82">
    <cfRule type="cellIs" dxfId="583" priority="267" operator="equal">
      <formula>"NO VAR"</formula>
    </cfRule>
  </conditionalFormatting>
  <conditionalFormatting sqref="K80">
    <cfRule type="cellIs" dxfId="582" priority="417" operator="equal">
      <formula>"HIDE-NO VAR"</formula>
    </cfRule>
  </conditionalFormatting>
  <conditionalFormatting sqref="K80">
    <cfRule type="cellIs" dxfId="581" priority="414" operator="equal">
      <formula>"HIDE-NO VAR"</formula>
    </cfRule>
  </conditionalFormatting>
  <conditionalFormatting sqref="K80">
    <cfRule type="cellIs" dxfId="580" priority="413" operator="equal">
      <formula>"NO VAR"</formula>
    </cfRule>
  </conditionalFormatting>
  <conditionalFormatting sqref="K81 K83">
    <cfRule type="cellIs" dxfId="579" priority="336" operator="equal">
      <formula>"NO VAR"</formula>
    </cfRule>
  </conditionalFormatting>
  <conditionalFormatting sqref="K81 K83">
    <cfRule type="cellIs" dxfId="578" priority="335" operator="equal">
      <formula>"HIDE-NO VAR"</formula>
    </cfRule>
  </conditionalFormatting>
  <conditionalFormatting sqref="K81 K83">
    <cfRule type="cellIs" dxfId="577" priority="334" operator="equal">
      <formula>"NO VAR"</formula>
    </cfRule>
  </conditionalFormatting>
  <conditionalFormatting sqref="K81 K83">
    <cfRule type="cellIs" dxfId="576" priority="333" operator="equal">
      <formula>"NO VAR"</formula>
    </cfRule>
  </conditionalFormatting>
  <conditionalFormatting sqref="K81 K83">
    <cfRule type="cellIs" dxfId="575" priority="332" operator="equal">
      <formula>"HIDE-NO VAR"</formula>
    </cfRule>
  </conditionalFormatting>
  <conditionalFormatting sqref="K81 K83">
    <cfRule type="cellIs" dxfId="574" priority="331" operator="equal">
      <formula>"NO VAR"</formula>
    </cfRule>
  </conditionalFormatting>
  <conditionalFormatting sqref="K81 K83">
    <cfRule type="cellIs" dxfId="573" priority="330" operator="equal">
      <formula>"NO VAR"</formula>
    </cfRule>
  </conditionalFormatting>
  <conditionalFormatting sqref="K81 K83">
    <cfRule type="cellIs" dxfId="572" priority="329" operator="equal">
      <formula>"HIDE-NO VAR"</formula>
    </cfRule>
  </conditionalFormatting>
  <conditionalFormatting sqref="K81 K83">
    <cfRule type="cellIs" dxfId="571" priority="328" operator="equal">
      <formula>"NO VAR"</formula>
    </cfRule>
  </conditionalFormatting>
  <conditionalFormatting sqref="K81 K83">
    <cfRule type="cellIs" dxfId="570" priority="327" operator="equal">
      <formula>"NO VAR"</formula>
    </cfRule>
  </conditionalFormatting>
  <conditionalFormatting sqref="K81 K83">
    <cfRule type="cellIs" dxfId="569" priority="326" operator="equal">
      <formula>"HIDE-NO VAR"</formula>
    </cfRule>
  </conditionalFormatting>
  <conditionalFormatting sqref="K81 K83">
    <cfRule type="cellIs" dxfId="568" priority="325" operator="equal">
      <formula>"NO VAR"</formula>
    </cfRule>
  </conditionalFormatting>
  <conditionalFormatting sqref="K81 K83">
    <cfRule type="cellIs" dxfId="567" priority="324" operator="equal">
      <formula>"NO VAR"</formula>
    </cfRule>
  </conditionalFormatting>
  <conditionalFormatting sqref="K81 K83">
    <cfRule type="cellIs" dxfId="566" priority="323" operator="equal">
      <formula>"HIDE-NO VAR"</formula>
    </cfRule>
  </conditionalFormatting>
  <conditionalFormatting sqref="K81 K83">
    <cfRule type="cellIs" dxfId="565" priority="322" operator="equal">
      <formula>"NO VAR"</formula>
    </cfRule>
  </conditionalFormatting>
  <conditionalFormatting sqref="K81 K83">
    <cfRule type="cellIs" dxfId="564" priority="321" operator="equal">
      <formula>"NO VAR"</formula>
    </cfRule>
  </conditionalFormatting>
  <conditionalFormatting sqref="K81 K83">
    <cfRule type="cellIs" dxfId="563" priority="320" operator="equal">
      <formula>"HIDE-NO VAR"</formula>
    </cfRule>
  </conditionalFormatting>
  <conditionalFormatting sqref="K81 K83">
    <cfRule type="cellIs" dxfId="562" priority="319" operator="equal">
      <formula>"NO VAR"</formula>
    </cfRule>
  </conditionalFormatting>
  <conditionalFormatting sqref="K81 K83">
    <cfRule type="cellIs" dxfId="561" priority="318" operator="equal">
      <formula>"NO VAR"</formula>
    </cfRule>
  </conditionalFormatting>
  <conditionalFormatting sqref="K81 K83">
    <cfRule type="cellIs" dxfId="560" priority="317" operator="equal">
      <formula>"HIDE-NO VAR"</formula>
    </cfRule>
  </conditionalFormatting>
  <conditionalFormatting sqref="K81 K83">
    <cfRule type="cellIs" dxfId="559" priority="316" operator="equal">
      <formula>"NO VAR"</formula>
    </cfRule>
  </conditionalFormatting>
  <conditionalFormatting sqref="K81 K83">
    <cfRule type="cellIs" dxfId="558" priority="315" operator="equal">
      <formula>"NO VAR"</formula>
    </cfRule>
  </conditionalFormatting>
  <conditionalFormatting sqref="K81 K83">
    <cfRule type="cellIs" dxfId="557" priority="313" operator="equal">
      <formula>"NO VAR"</formula>
    </cfRule>
  </conditionalFormatting>
  <conditionalFormatting sqref="K80">
    <cfRule type="cellIs" dxfId="556" priority="388" operator="equal">
      <formula>"HIDE-NO VAR"</formula>
    </cfRule>
  </conditionalFormatting>
  <conditionalFormatting sqref="K82">
    <cfRule type="cellIs" dxfId="555" priority="234" operator="equal">
      <formula>"HIDE-NO VAR"</formula>
    </cfRule>
  </conditionalFormatting>
  <conditionalFormatting sqref="K80">
    <cfRule type="cellIs" dxfId="554" priority="385" operator="equal">
      <formula>"HIDE-NO VAR"</formula>
    </cfRule>
  </conditionalFormatting>
  <conditionalFormatting sqref="K80">
    <cfRule type="cellIs" dxfId="553" priority="384" operator="equal">
      <formula>"NO VAR"</formula>
    </cfRule>
  </conditionalFormatting>
  <conditionalFormatting sqref="K81 K83">
    <cfRule type="cellIs" dxfId="552" priority="306" operator="equal">
      <formula>"NO VAR"</formula>
    </cfRule>
  </conditionalFormatting>
  <conditionalFormatting sqref="J82">
    <cfRule type="cellIs" dxfId="551" priority="304" operator="equal">
      <formula>"NO VAR"</formula>
    </cfRule>
  </conditionalFormatting>
  <conditionalFormatting sqref="J79">
    <cfRule type="cellIs" dxfId="550" priority="227" operator="equal">
      <formula>"NO VAR"</formula>
    </cfRule>
  </conditionalFormatting>
  <conditionalFormatting sqref="J79">
    <cfRule type="cellIs" dxfId="549" priority="226" operator="equal">
      <formula>"HIDE-NO VAR"</formula>
    </cfRule>
  </conditionalFormatting>
  <conditionalFormatting sqref="J81 J83">
    <cfRule type="cellIs" dxfId="548" priority="375" operator="equal">
      <formula>"HIDE-NO VAR"</formula>
    </cfRule>
  </conditionalFormatting>
  <conditionalFormatting sqref="J79">
    <cfRule type="cellIs" dxfId="547" priority="222" operator="equal">
      <formula>"NO VAR"</formula>
    </cfRule>
  </conditionalFormatting>
  <conditionalFormatting sqref="J81 J83">
    <cfRule type="cellIs" dxfId="546" priority="372" operator="equal">
      <formula>"HIDE-NO VAR"</formula>
    </cfRule>
  </conditionalFormatting>
  <conditionalFormatting sqref="J81 J83">
    <cfRule type="cellIs" dxfId="545" priority="371" operator="equal">
      <formula>"NO VAR"</formula>
    </cfRule>
  </conditionalFormatting>
  <conditionalFormatting sqref="J82">
    <cfRule type="cellIs" dxfId="544" priority="294" operator="equal">
      <formula>"NO VAR"</formula>
    </cfRule>
  </conditionalFormatting>
  <conditionalFormatting sqref="J82">
    <cfRule type="cellIs" dxfId="543" priority="293" operator="equal">
      <formula>"HIDE-NO VAR"</formula>
    </cfRule>
  </conditionalFormatting>
  <conditionalFormatting sqref="J82">
    <cfRule type="cellIs" dxfId="542" priority="292" operator="equal">
      <formula>"NO VAR"</formula>
    </cfRule>
  </conditionalFormatting>
  <conditionalFormatting sqref="J82">
    <cfRule type="cellIs" dxfId="541" priority="291" operator="equal">
      <formula>"NO VAR"</formula>
    </cfRule>
  </conditionalFormatting>
  <conditionalFormatting sqref="J82">
    <cfRule type="cellIs" dxfId="540" priority="290" operator="equal">
      <formula>"HIDE-NO VAR"</formula>
    </cfRule>
  </conditionalFormatting>
  <conditionalFormatting sqref="J82">
    <cfRule type="cellIs" dxfId="539" priority="289" operator="equal">
      <formula>"NO VAR"</formula>
    </cfRule>
  </conditionalFormatting>
  <conditionalFormatting sqref="J82">
    <cfRule type="cellIs" dxfId="538" priority="288" operator="equal">
      <formula>"NO VAR"</formula>
    </cfRule>
  </conditionalFormatting>
  <conditionalFormatting sqref="J82">
    <cfRule type="cellIs" dxfId="537" priority="287" operator="equal">
      <formula>"HIDE-NO VAR"</formula>
    </cfRule>
  </conditionalFormatting>
  <conditionalFormatting sqref="J82">
    <cfRule type="cellIs" dxfId="536" priority="286" operator="equal">
      <formula>"NO VAR"</formula>
    </cfRule>
  </conditionalFormatting>
  <conditionalFormatting sqref="J82">
    <cfRule type="cellIs" dxfId="535" priority="285" operator="equal">
      <formula>"NO VAR"</formula>
    </cfRule>
  </conditionalFormatting>
  <conditionalFormatting sqref="J82">
    <cfRule type="cellIs" dxfId="534" priority="284" operator="equal">
      <formula>"HIDE-NO VAR"</formula>
    </cfRule>
  </conditionalFormatting>
  <conditionalFormatting sqref="J82">
    <cfRule type="cellIs" dxfId="533" priority="283" operator="equal">
      <formula>"NO VAR"</formula>
    </cfRule>
  </conditionalFormatting>
  <conditionalFormatting sqref="J82">
    <cfRule type="cellIs" dxfId="532" priority="282" operator="equal">
      <formula>"NO VAR"</formula>
    </cfRule>
  </conditionalFormatting>
  <conditionalFormatting sqref="J79">
    <cfRule type="cellIs" dxfId="531" priority="204" operator="equal">
      <formula>"HIDE-NO VAR"</formula>
    </cfRule>
  </conditionalFormatting>
  <conditionalFormatting sqref="J79">
    <cfRule type="cellIs" dxfId="530" priority="201" operator="equal">
      <formula>"HIDE-NO VAR"</formula>
    </cfRule>
  </conditionalFormatting>
  <conditionalFormatting sqref="J82">
    <cfRule type="cellIs" dxfId="529" priority="276" operator="equal">
      <formula>"NO VAR"</formula>
    </cfRule>
  </conditionalFormatting>
  <conditionalFormatting sqref="J82">
    <cfRule type="cellIs" dxfId="528" priority="274" operator="equal">
      <formula>"NO VAR"</formula>
    </cfRule>
  </conditionalFormatting>
  <conditionalFormatting sqref="J81 J83">
    <cfRule type="cellIs" dxfId="527" priority="347" operator="equal">
      <formula>"NO VAR"</formula>
    </cfRule>
  </conditionalFormatting>
  <conditionalFormatting sqref="K79">
    <cfRule type="cellIs" dxfId="526" priority="194" operator="equal">
      <formula>"HIDE-NO VAR"</formula>
    </cfRule>
  </conditionalFormatting>
  <conditionalFormatting sqref="K81 K83">
    <cfRule type="cellIs" dxfId="525" priority="343" operator="equal">
      <formula>"HIDE-NO VAR"</formula>
    </cfRule>
  </conditionalFormatting>
  <conditionalFormatting sqref="K79">
    <cfRule type="cellIs" dxfId="524" priority="190" operator="equal">
      <formula>"NO VAR"</formula>
    </cfRule>
  </conditionalFormatting>
  <conditionalFormatting sqref="K81 K83">
    <cfRule type="cellIs" dxfId="523" priority="340" operator="equal">
      <formula>"HIDE-NO VAR"</formula>
    </cfRule>
  </conditionalFormatting>
  <conditionalFormatting sqref="K81 K83">
    <cfRule type="cellIs" dxfId="522" priority="339" operator="equal">
      <formula>"NO VAR"</formula>
    </cfRule>
  </conditionalFormatting>
  <conditionalFormatting sqref="K82">
    <cfRule type="cellIs" dxfId="521" priority="262" operator="equal">
      <formula>"NO VAR"</formula>
    </cfRule>
  </conditionalFormatting>
  <conditionalFormatting sqref="K82">
    <cfRule type="cellIs" dxfId="520" priority="261" operator="equal">
      <formula>"HIDE-NO VAR"</formula>
    </cfRule>
  </conditionalFormatting>
  <conditionalFormatting sqref="K82">
    <cfRule type="cellIs" dxfId="519" priority="260" operator="equal">
      <formula>"NO VAR"</formula>
    </cfRule>
  </conditionalFormatting>
  <conditionalFormatting sqref="K82">
    <cfRule type="cellIs" dxfId="518" priority="259" operator="equal">
      <formula>"NO VAR"</formula>
    </cfRule>
  </conditionalFormatting>
  <conditionalFormatting sqref="K82">
    <cfRule type="cellIs" dxfId="517" priority="258" operator="equal">
      <formula>"HIDE-NO VAR"</formula>
    </cfRule>
  </conditionalFormatting>
  <conditionalFormatting sqref="K82">
    <cfRule type="cellIs" dxfId="516" priority="257" operator="equal">
      <formula>"NO VAR"</formula>
    </cfRule>
  </conditionalFormatting>
  <conditionalFormatting sqref="K82">
    <cfRule type="cellIs" dxfId="515" priority="256" operator="equal">
      <formula>"NO VAR"</formula>
    </cfRule>
  </conditionalFormatting>
  <conditionalFormatting sqref="K82">
    <cfRule type="cellIs" dxfId="514" priority="255" operator="equal">
      <formula>"HIDE-NO VAR"</formula>
    </cfRule>
  </conditionalFormatting>
  <conditionalFormatting sqref="K82">
    <cfRule type="cellIs" dxfId="513" priority="254" operator="equal">
      <formula>"NO VAR"</formula>
    </cfRule>
  </conditionalFormatting>
  <conditionalFormatting sqref="K82">
    <cfRule type="cellIs" dxfId="512" priority="253" operator="equal">
      <formula>"NO VAR"</formula>
    </cfRule>
  </conditionalFormatting>
  <conditionalFormatting sqref="K82">
    <cfRule type="cellIs" dxfId="511" priority="252" operator="equal">
      <formula>"HIDE-NO VAR"</formula>
    </cfRule>
  </conditionalFormatting>
  <conditionalFormatting sqref="K82">
    <cfRule type="cellIs" dxfId="510" priority="251" operator="equal">
      <formula>"NO VAR"</formula>
    </cfRule>
  </conditionalFormatting>
  <conditionalFormatting sqref="K82">
    <cfRule type="cellIs" dxfId="509" priority="250" operator="equal">
      <formula>"NO VAR"</formula>
    </cfRule>
  </conditionalFormatting>
  <conditionalFormatting sqref="K82">
    <cfRule type="cellIs" dxfId="508" priority="249" operator="equal">
      <formula>"HIDE-NO VAR"</formula>
    </cfRule>
  </conditionalFormatting>
  <conditionalFormatting sqref="K82">
    <cfRule type="cellIs" dxfId="507" priority="248" operator="equal">
      <formula>"NO VAR"</formula>
    </cfRule>
  </conditionalFormatting>
  <conditionalFormatting sqref="K82">
    <cfRule type="cellIs" dxfId="506" priority="247" operator="equal">
      <formula>"NO VAR"</formula>
    </cfRule>
  </conditionalFormatting>
  <conditionalFormatting sqref="K82">
    <cfRule type="cellIs" dxfId="505" priority="246" operator="equal">
      <formula>"HIDE-NO VAR"</formula>
    </cfRule>
  </conditionalFormatting>
  <conditionalFormatting sqref="K82">
    <cfRule type="cellIs" dxfId="504" priority="245" operator="equal">
      <formula>"NO VAR"</formula>
    </cfRule>
  </conditionalFormatting>
  <conditionalFormatting sqref="K82">
    <cfRule type="cellIs" dxfId="503" priority="244" operator="equal">
      <formula>"NO VAR"</formula>
    </cfRule>
  </conditionalFormatting>
  <conditionalFormatting sqref="K82">
    <cfRule type="cellIs" dxfId="502" priority="243" operator="equal">
      <formula>"HIDE-NO VAR"</formula>
    </cfRule>
  </conditionalFormatting>
  <conditionalFormatting sqref="K82">
    <cfRule type="cellIs" dxfId="501" priority="242" operator="equal">
      <formula>"NO VAR"</formula>
    </cfRule>
  </conditionalFormatting>
  <conditionalFormatting sqref="K82">
    <cfRule type="cellIs" dxfId="500" priority="241" operator="equal">
      <formula>"NO VAR"</formula>
    </cfRule>
  </conditionalFormatting>
  <conditionalFormatting sqref="J40">
    <cfRule type="cellIs" dxfId="499" priority="2396" operator="equal">
      <formula>"NO VAR"</formula>
    </cfRule>
  </conditionalFormatting>
  <conditionalFormatting sqref="J40">
    <cfRule type="cellIs" dxfId="498" priority="2395" operator="equal">
      <formula>"HIDE-NO VAR"</formula>
    </cfRule>
  </conditionalFormatting>
  <conditionalFormatting sqref="J40">
    <cfRule type="cellIs" dxfId="497" priority="2392" operator="equal">
      <formula>"HIDE-NO VAR"</formula>
    </cfRule>
  </conditionalFormatting>
  <conditionalFormatting sqref="J40">
    <cfRule type="cellIs" dxfId="496" priority="2391" operator="equal">
      <formula>"NO VAR"</formula>
    </cfRule>
  </conditionalFormatting>
  <conditionalFormatting sqref="J40">
    <cfRule type="cellIs" dxfId="495" priority="2387" operator="equal">
      <formula>"NO VAR"</formula>
    </cfRule>
  </conditionalFormatting>
  <conditionalFormatting sqref="J40">
    <cfRule type="cellIs" dxfId="494" priority="2384" operator="equal">
      <formula>"NO VAR"</formula>
    </cfRule>
  </conditionalFormatting>
  <conditionalFormatting sqref="J40">
    <cfRule type="cellIs" dxfId="493" priority="2381" operator="equal">
      <formula>"NO VAR"</formula>
    </cfRule>
  </conditionalFormatting>
  <conditionalFormatting sqref="J40">
    <cfRule type="cellIs" dxfId="492" priority="2378" operator="equal">
      <formula>"NO VAR"</formula>
    </cfRule>
  </conditionalFormatting>
  <conditionalFormatting sqref="J40">
    <cfRule type="cellIs" dxfId="491" priority="2375" operator="equal">
      <formula>"NO VAR"</formula>
    </cfRule>
  </conditionalFormatting>
  <conditionalFormatting sqref="J79">
    <cfRule type="cellIs" dxfId="490" priority="205" operator="equal">
      <formula>"NO VAR"</formula>
    </cfRule>
  </conditionalFormatting>
  <conditionalFormatting sqref="J79">
    <cfRule type="cellIs" dxfId="489" priority="200" operator="equal">
      <formula>"NO VAR"</formula>
    </cfRule>
  </conditionalFormatting>
  <conditionalFormatting sqref="K82">
    <cfRule type="cellIs" dxfId="488" priority="272" operator="equal">
      <formula>"NO VAR"</formula>
    </cfRule>
  </conditionalFormatting>
  <conditionalFormatting sqref="K79">
    <cfRule type="cellIs" dxfId="487" priority="195" operator="equal">
      <formula>"NO VAR"</formula>
    </cfRule>
  </conditionalFormatting>
  <conditionalFormatting sqref="K79">
    <cfRule type="cellIs" dxfId="486" priority="191" operator="equal">
      <formula>"HIDE-NO VAR"</formula>
    </cfRule>
  </conditionalFormatting>
  <conditionalFormatting sqref="K82">
    <cfRule type="cellIs" dxfId="485" priority="265" operator="equal">
      <formula>"NO VAR"</formula>
    </cfRule>
  </conditionalFormatting>
  <conditionalFormatting sqref="K82">
    <cfRule type="cellIs" dxfId="484" priority="264" operator="equal">
      <formula>"HIDE-NO VAR"</formula>
    </cfRule>
  </conditionalFormatting>
  <conditionalFormatting sqref="K82">
    <cfRule type="cellIs" dxfId="483" priority="263" operator="equal">
      <formula>"NO VAR"</formula>
    </cfRule>
  </conditionalFormatting>
  <conditionalFormatting sqref="K79">
    <cfRule type="cellIs" dxfId="482" priority="186" operator="equal">
      <formula>"NO VAR"</formula>
    </cfRule>
  </conditionalFormatting>
  <conditionalFormatting sqref="K79">
    <cfRule type="cellIs" dxfId="481" priority="183" operator="equal">
      <formula>"NO VAR"</formula>
    </cfRule>
  </conditionalFormatting>
  <conditionalFormatting sqref="K79">
    <cfRule type="cellIs" dxfId="480" priority="180" operator="equal">
      <formula>"NO VAR"</formula>
    </cfRule>
  </conditionalFormatting>
  <conditionalFormatting sqref="K79">
    <cfRule type="cellIs" dxfId="479" priority="177" operator="equal">
      <formula>"NO VAR"</formula>
    </cfRule>
  </conditionalFormatting>
  <conditionalFormatting sqref="K79">
    <cfRule type="cellIs" dxfId="478" priority="174" operator="equal">
      <formula>"NO VAR"</formula>
    </cfRule>
  </conditionalFormatting>
  <conditionalFormatting sqref="K79">
    <cfRule type="cellIs" dxfId="477" priority="171" operator="equal">
      <formula>"NO VAR"</formula>
    </cfRule>
  </conditionalFormatting>
  <conditionalFormatting sqref="K79">
    <cfRule type="cellIs" dxfId="476" priority="168" operator="equal">
      <formula>"NO VAR"</formula>
    </cfRule>
  </conditionalFormatting>
  <conditionalFormatting sqref="K79">
    <cfRule type="cellIs" dxfId="475" priority="165" operator="equal">
      <formula>"NO VAR"</formula>
    </cfRule>
  </conditionalFormatting>
  <conditionalFormatting sqref="K79">
    <cfRule type="cellIs" dxfId="474" priority="163" operator="equal">
      <formula>"HIDE-NO VAR"</formula>
    </cfRule>
  </conditionalFormatting>
  <conditionalFormatting sqref="K82">
    <cfRule type="cellIs" dxfId="473" priority="238" operator="equal">
      <formula>"NO VAR"</formula>
    </cfRule>
  </conditionalFormatting>
  <conditionalFormatting sqref="K79">
    <cfRule type="cellIs" dxfId="472" priority="161" operator="equal">
      <formula>"NO VAR"</formula>
    </cfRule>
  </conditionalFormatting>
  <conditionalFormatting sqref="K79">
    <cfRule type="cellIs" dxfId="471" priority="160" operator="equal">
      <formula>"HIDE-NO VAR"</formula>
    </cfRule>
  </conditionalFormatting>
  <conditionalFormatting sqref="K79">
    <cfRule type="cellIs" dxfId="470" priority="158" operator="equal">
      <formula>"NO VAR"</formula>
    </cfRule>
  </conditionalFormatting>
  <conditionalFormatting sqref="K79">
    <cfRule type="cellIs" dxfId="469" priority="157" operator="equal">
      <formula>"HIDE-NO VAR"</formula>
    </cfRule>
  </conditionalFormatting>
  <conditionalFormatting sqref="K82">
    <cfRule type="cellIs" dxfId="468" priority="232" operator="equal">
      <formula>"NO VAR"</formula>
    </cfRule>
  </conditionalFormatting>
  <conditionalFormatting sqref="D40">
    <cfRule type="cellIs" dxfId="467" priority="2322" operator="equal">
      <formula>"HIDE "</formula>
    </cfRule>
  </conditionalFormatting>
  <conditionalFormatting sqref="B40">
    <cfRule type="cellIs" dxfId="466" priority="2397" operator="equal">
      <formula>"HIDE "</formula>
    </cfRule>
  </conditionalFormatting>
  <conditionalFormatting sqref="J40">
    <cfRule type="cellIs" dxfId="465" priority="2394" operator="equal">
      <formula>"ERROR "</formula>
    </cfRule>
  </conditionalFormatting>
  <conditionalFormatting sqref="J40">
    <cfRule type="cellIs" dxfId="464" priority="2393" operator="equal">
      <formula>"HIDE-NO VAR"</formula>
    </cfRule>
  </conditionalFormatting>
  <conditionalFormatting sqref="J40">
    <cfRule type="cellIs" dxfId="463" priority="2390" operator="equal">
      <formula>"HIDE-NO VAR"</formula>
    </cfRule>
  </conditionalFormatting>
  <conditionalFormatting sqref="J40">
    <cfRule type="cellIs" dxfId="462" priority="2389" operator="equal">
      <formula>"NO VAR"</formula>
    </cfRule>
  </conditionalFormatting>
  <conditionalFormatting sqref="J40">
    <cfRule type="cellIs" dxfId="461" priority="2388" operator="equal">
      <formula>"HIDE-NO VAR"</formula>
    </cfRule>
  </conditionalFormatting>
  <conditionalFormatting sqref="J40">
    <cfRule type="cellIs" dxfId="460" priority="2386" operator="equal">
      <formula>"NO VAR"</formula>
    </cfRule>
  </conditionalFormatting>
  <conditionalFormatting sqref="J40">
    <cfRule type="cellIs" dxfId="459" priority="2385" operator="equal">
      <formula>"HIDE-NO VAR"</formula>
    </cfRule>
  </conditionalFormatting>
  <conditionalFormatting sqref="J40">
    <cfRule type="cellIs" dxfId="458" priority="2383" operator="equal">
      <formula>"NO VAR"</formula>
    </cfRule>
  </conditionalFormatting>
  <conditionalFormatting sqref="J40">
    <cfRule type="cellIs" dxfId="457" priority="2382" operator="equal">
      <formula>"HIDE-NO VAR"</formula>
    </cfRule>
  </conditionalFormatting>
  <conditionalFormatting sqref="J40">
    <cfRule type="cellIs" dxfId="456" priority="2380" operator="equal">
      <formula>"NO VAR"</formula>
    </cfRule>
  </conditionalFormatting>
  <conditionalFormatting sqref="J40">
    <cfRule type="cellIs" dxfId="455" priority="2379" operator="equal">
      <formula>"HIDE-NO VAR"</formula>
    </cfRule>
  </conditionalFormatting>
  <conditionalFormatting sqref="J40">
    <cfRule type="cellIs" dxfId="454" priority="2377" operator="equal">
      <formula>"NO VAR"</formula>
    </cfRule>
  </conditionalFormatting>
  <conditionalFormatting sqref="J40">
    <cfRule type="cellIs" dxfId="453" priority="2376" operator="equal">
      <formula>"HIDE-NO VAR"</formula>
    </cfRule>
  </conditionalFormatting>
  <conditionalFormatting sqref="J40">
    <cfRule type="cellIs" dxfId="452" priority="2374" operator="equal">
      <formula>"NO VAR"</formula>
    </cfRule>
  </conditionalFormatting>
  <conditionalFormatting sqref="J40">
    <cfRule type="cellIs" dxfId="451" priority="2373" operator="equal">
      <formula>"HIDE-NO VAR"</formula>
    </cfRule>
  </conditionalFormatting>
  <conditionalFormatting sqref="J40">
    <cfRule type="cellIs" dxfId="450" priority="2372" operator="equal">
      <formula>"NO VAR"</formula>
    </cfRule>
  </conditionalFormatting>
  <conditionalFormatting sqref="J40">
    <cfRule type="cellIs" dxfId="449" priority="2371" operator="equal">
      <formula>"NO VAR"</formula>
    </cfRule>
  </conditionalFormatting>
  <conditionalFormatting sqref="J40">
    <cfRule type="cellIs" dxfId="448" priority="2370" operator="equal">
      <formula>"HIDE-NO VAR"</formula>
    </cfRule>
  </conditionalFormatting>
  <conditionalFormatting sqref="J40">
    <cfRule type="cellIs" dxfId="447" priority="2369" operator="equal">
      <formula>"NO VAR"</formula>
    </cfRule>
  </conditionalFormatting>
  <conditionalFormatting sqref="J40">
    <cfRule type="cellIs" dxfId="446" priority="2368" operator="equal">
      <formula>"NO VAR"</formula>
    </cfRule>
  </conditionalFormatting>
  <conditionalFormatting sqref="J40">
    <cfRule type="cellIs" dxfId="445" priority="2367" operator="equal">
      <formula>"HIDE-NO VAR"</formula>
    </cfRule>
  </conditionalFormatting>
  <conditionalFormatting sqref="J40">
    <cfRule type="cellIs" dxfId="444" priority="2366" operator="equal">
      <formula>"NO VAR"</formula>
    </cfRule>
  </conditionalFormatting>
  <conditionalFormatting sqref="J40">
    <cfRule type="cellIs" dxfId="443" priority="2365" operator="equal">
      <formula>"NO VAR"</formula>
    </cfRule>
  </conditionalFormatting>
  <conditionalFormatting sqref="K40">
    <cfRule type="cellIs" dxfId="442" priority="2364" operator="equal">
      <formula>"NO VAR"</formula>
    </cfRule>
  </conditionalFormatting>
  <conditionalFormatting sqref="K40">
    <cfRule type="cellIs" dxfId="441" priority="2363" operator="equal">
      <formula>"HIDE-NO VAR"</formula>
    </cfRule>
  </conditionalFormatting>
  <conditionalFormatting sqref="K40">
    <cfRule type="cellIs" dxfId="440" priority="2362" operator="equal">
      <formula>"ERROR "</formula>
    </cfRule>
  </conditionalFormatting>
  <conditionalFormatting sqref="K40">
    <cfRule type="cellIs" dxfId="439" priority="2361" operator="equal">
      <formula>"HIDE-NO VAR"</formula>
    </cfRule>
  </conditionalFormatting>
  <conditionalFormatting sqref="K40">
    <cfRule type="cellIs" dxfId="438" priority="2360" operator="equal">
      <formula>"HIDE-NO VAR"</formula>
    </cfRule>
  </conditionalFormatting>
  <conditionalFormatting sqref="K40">
    <cfRule type="cellIs" dxfId="437" priority="2359" operator="equal">
      <formula>"NO VAR"</formula>
    </cfRule>
  </conditionalFormatting>
  <conditionalFormatting sqref="K40">
    <cfRule type="cellIs" dxfId="436" priority="2358" operator="equal">
      <formula>"HIDE-NO VAR"</formula>
    </cfRule>
  </conditionalFormatting>
  <conditionalFormatting sqref="K40">
    <cfRule type="cellIs" dxfId="435" priority="2357" operator="equal">
      <formula>"NO VAR"</formula>
    </cfRule>
  </conditionalFormatting>
  <conditionalFormatting sqref="K40">
    <cfRule type="cellIs" dxfId="434" priority="2356" operator="equal">
      <formula>"HIDE-NO VAR"</formula>
    </cfRule>
  </conditionalFormatting>
  <conditionalFormatting sqref="K40">
    <cfRule type="cellIs" dxfId="433" priority="2355" operator="equal">
      <formula>"NO VAR"</formula>
    </cfRule>
  </conditionalFormatting>
  <conditionalFormatting sqref="K40">
    <cfRule type="cellIs" dxfId="432" priority="2354" operator="equal">
      <formula>"NO VAR"</formula>
    </cfRule>
  </conditionalFormatting>
  <conditionalFormatting sqref="K40">
    <cfRule type="cellIs" dxfId="431" priority="2353" operator="equal">
      <formula>"HIDE-NO VAR"</formula>
    </cfRule>
  </conditionalFormatting>
  <conditionalFormatting sqref="K40">
    <cfRule type="cellIs" dxfId="430" priority="2352" operator="equal">
      <formula>"NO VAR"</formula>
    </cfRule>
  </conditionalFormatting>
  <conditionalFormatting sqref="K40">
    <cfRule type="cellIs" dxfId="429" priority="2351" operator="equal">
      <formula>"NO VAR"</formula>
    </cfRule>
  </conditionalFormatting>
  <conditionalFormatting sqref="K40">
    <cfRule type="cellIs" dxfId="428" priority="2350" operator="equal">
      <formula>"HIDE-NO VAR"</formula>
    </cfRule>
  </conditionalFormatting>
  <conditionalFormatting sqref="K40">
    <cfRule type="cellIs" dxfId="427" priority="2349" operator="equal">
      <formula>"NO VAR"</formula>
    </cfRule>
  </conditionalFormatting>
  <conditionalFormatting sqref="K40">
    <cfRule type="cellIs" dxfId="426" priority="2348" operator="equal">
      <formula>"NO VAR"</formula>
    </cfRule>
  </conditionalFormatting>
  <conditionalFormatting sqref="K40">
    <cfRule type="cellIs" dxfId="425" priority="2347" operator="equal">
      <formula>"HIDE-NO VAR"</formula>
    </cfRule>
  </conditionalFormatting>
  <conditionalFormatting sqref="K40">
    <cfRule type="cellIs" dxfId="424" priority="2346" operator="equal">
      <formula>"NO VAR"</formula>
    </cfRule>
  </conditionalFormatting>
  <conditionalFormatting sqref="K40">
    <cfRule type="cellIs" dxfId="423" priority="2345" operator="equal">
      <formula>"NO VAR"</formula>
    </cfRule>
  </conditionalFormatting>
  <conditionalFormatting sqref="K40">
    <cfRule type="cellIs" dxfId="422" priority="2344" operator="equal">
      <formula>"HIDE-NO VAR"</formula>
    </cfRule>
  </conditionalFormatting>
  <conditionalFormatting sqref="K40">
    <cfRule type="cellIs" dxfId="421" priority="2343" operator="equal">
      <formula>"NO VAR"</formula>
    </cfRule>
  </conditionalFormatting>
  <conditionalFormatting sqref="K40">
    <cfRule type="cellIs" dxfId="420" priority="2342" operator="equal">
      <formula>"NO VAR"</formula>
    </cfRule>
  </conditionalFormatting>
  <conditionalFormatting sqref="K40">
    <cfRule type="cellIs" dxfId="419" priority="2341" operator="equal">
      <formula>"HIDE-NO VAR"</formula>
    </cfRule>
  </conditionalFormatting>
  <conditionalFormatting sqref="K40">
    <cfRule type="cellIs" dxfId="418" priority="2340" operator="equal">
      <formula>"NO VAR"</formula>
    </cfRule>
  </conditionalFormatting>
  <conditionalFormatting sqref="K40">
    <cfRule type="cellIs" dxfId="417" priority="2339" operator="equal">
      <formula>"NO VAR"</formula>
    </cfRule>
  </conditionalFormatting>
  <conditionalFormatting sqref="K40">
    <cfRule type="cellIs" dxfId="416" priority="2338" operator="equal">
      <formula>"HIDE-NO VAR"</formula>
    </cfRule>
  </conditionalFormatting>
  <conditionalFormatting sqref="K40">
    <cfRule type="cellIs" dxfId="415" priority="2337" operator="equal">
      <formula>"NO VAR"</formula>
    </cfRule>
  </conditionalFormatting>
  <conditionalFormatting sqref="K40">
    <cfRule type="cellIs" dxfId="414" priority="2336" operator="equal">
      <formula>"NO VAR"</formula>
    </cfRule>
  </conditionalFormatting>
  <conditionalFormatting sqref="K40">
    <cfRule type="cellIs" dxfId="413" priority="2335" operator="equal">
      <formula>"HIDE-NO VAR"</formula>
    </cfRule>
  </conditionalFormatting>
  <conditionalFormatting sqref="K40">
    <cfRule type="cellIs" dxfId="412" priority="2334" operator="equal">
      <formula>"NO VAR"</formula>
    </cfRule>
  </conditionalFormatting>
  <conditionalFormatting sqref="K40">
    <cfRule type="cellIs" dxfId="411" priority="2333" operator="equal">
      <formula>"NO VAR"</formula>
    </cfRule>
  </conditionalFormatting>
  <conditionalFormatting sqref="K40">
    <cfRule type="cellIs" dxfId="410" priority="2332" operator="equal">
      <formula>"HIDE-NO VAR"</formula>
    </cfRule>
  </conditionalFormatting>
  <conditionalFormatting sqref="K40">
    <cfRule type="cellIs" dxfId="409" priority="2331" operator="equal">
      <formula>"NO VAR"</formula>
    </cfRule>
  </conditionalFormatting>
  <conditionalFormatting sqref="K40">
    <cfRule type="cellIs" dxfId="408" priority="2330" operator="equal">
      <formula>"NO VAR"</formula>
    </cfRule>
  </conditionalFormatting>
  <conditionalFormatting sqref="K40">
    <cfRule type="cellIs" dxfId="407" priority="2329" operator="equal">
      <formula>"HIDE-NO VAR"</formula>
    </cfRule>
  </conditionalFormatting>
  <conditionalFormatting sqref="K40">
    <cfRule type="cellIs" dxfId="406" priority="2328" operator="equal">
      <formula>"NO VAR"</formula>
    </cfRule>
  </conditionalFormatting>
  <conditionalFormatting sqref="K40">
    <cfRule type="cellIs" dxfId="405" priority="2327" operator="equal">
      <formula>"NO VAR"</formula>
    </cfRule>
  </conditionalFormatting>
  <conditionalFormatting sqref="K40">
    <cfRule type="cellIs" dxfId="404" priority="2326" operator="equal">
      <formula>"HIDE-NO VAR"</formula>
    </cfRule>
  </conditionalFormatting>
  <conditionalFormatting sqref="K40">
    <cfRule type="cellIs" dxfId="403" priority="2325" operator="equal">
      <formula>"NO VAR"</formula>
    </cfRule>
  </conditionalFormatting>
  <conditionalFormatting sqref="K40">
    <cfRule type="cellIs" dxfId="402" priority="2324" operator="equal">
      <formula>"NO VAR"</formula>
    </cfRule>
  </conditionalFormatting>
  <conditionalFormatting sqref="K40">
    <cfRule type="cellIs" dxfId="401" priority="2323" operator="equal">
      <formula>"INCORRECT LINE BEING PICKED UP"</formula>
    </cfRule>
  </conditionalFormatting>
  <conditionalFormatting sqref="B51:B57">
    <cfRule type="cellIs" dxfId="400" priority="875" operator="equal">
      <formula>"HIDE "</formula>
    </cfRule>
  </conditionalFormatting>
  <conditionalFormatting sqref="J51:K60">
    <cfRule type="cellIs" dxfId="399" priority="874" operator="equal">
      <formula>"NO VAR"</formula>
    </cfRule>
  </conditionalFormatting>
  <conditionalFormatting sqref="J51:K60">
    <cfRule type="cellIs" dxfId="398" priority="873" operator="equal">
      <formula>"HIDE-NO VAR"</formula>
    </cfRule>
  </conditionalFormatting>
  <conditionalFormatting sqref="J51:K60">
    <cfRule type="cellIs" dxfId="397" priority="872" operator="equal">
      <formula>"ERROR "</formula>
    </cfRule>
  </conditionalFormatting>
  <conditionalFormatting sqref="J52">
    <cfRule type="cellIs" dxfId="396" priority="871" operator="equal">
      <formula>"NO VAR"</formula>
    </cfRule>
  </conditionalFormatting>
  <conditionalFormatting sqref="J52">
    <cfRule type="cellIs" dxfId="395" priority="870" operator="equal">
      <formula>"NO VAR"</formula>
    </cfRule>
  </conditionalFormatting>
  <conditionalFormatting sqref="J51">
    <cfRule type="cellIs" dxfId="394" priority="868" operator="equal">
      <formula>"NO VAR"</formula>
    </cfRule>
  </conditionalFormatting>
  <conditionalFormatting sqref="K65">
    <cfRule type="cellIs" dxfId="393" priority="715" operator="equal">
      <formula>"NO VAR"</formula>
    </cfRule>
  </conditionalFormatting>
  <conditionalFormatting sqref="K65">
    <cfRule type="cellIs" dxfId="392" priority="714" operator="equal">
      <formula>"HIDE-NO VAR"</formula>
    </cfRule>
  </conditionalFormatting>
  <conditionalFormatting sqref="J51">
    <cfRule type="cellIs" dxfId="391" priority="864" operator="equal">
      <formula>"NO VAR"</formula>
    </cfRule>
  </conditionalFormatting>
  <conditionalFormatting sqref="J51">
    <cfRule type="cellIs" dxfId="390" priority="863" operator="equal">
      <formula>"HIDE-NO VAR"</formula>
    </cfRule>
  </conditionalFormatting>
  <conditionalFormatting sqref="J51">
    <cfRule type="cellIs" dxfId="389" priority="861" operator="equal">
      <formula>"NO VAR"</formula>
    </cfRule>
  </conditionalFormatting>
  <conditionalFormatting sqref="J52">
    <cfRule type="cellIs" dxfId="388" priority="860" operator="equal">
      <formula>"HIDE-NO VAR"</formula>
    </cfRule>
  </conditionalFormatting>
  <conditionalFormatting sqref="J52">
    <cfRule type="cellIs" dxfId="387" priority="859" operator="equal">
      <formula>"HIDE-NO VAR"</formula>
    </cfRule>
  </conditionalFormatting>
  <conditionalFormatting sqref="J52">
    <cfRule type="cellIs" dxfId="386" priority="858" operator="equal">
      <formula>"NO VAR"</formula>
    </cfRule>
  </conditionalFormatting>
  <conditionalFormatting sqref="J52">
    <cfRule type="cellIs" dxfId="385" priority="857" operator="equal">
      <formula>"HIDE-NO VAR"</formula>
    </cfRule>
  </conditionalFormatting>
  <conditionalFormatting sqref="K65">
    <cfRule type="cellIs" dxfId="384" priority="689" operator="equal">
      <formula>"NO VAR"</formula>
    </cfRule>
  </conditionalFormatting>
  <conditionalFormatting sqref="K52">
    <cfRule type="cellIs" dxfId="383" priority="840" operator="equal">
      <formula>"HIDE-NO VAR"</formula>
    </cfRule>
  </conditionalFormatting>
  <conditionalFormatting sqref="K52">
    <cfRule type="cellIs" dxfId="382" priority="838" operator="equal">
      <formula>"NO VAR"</formula>
    </cfRule>
  </conditionalFormatting>
  <conditionalFormatting sqref="K61:K63">
    <cfRule type="cellIs" dxfId="381" priority="760" operator="equal">
      <formula>"NO VAR"</formula>
    </cfRule>
  </conditionalFormatting>
  <conditionalFormatting sqref="K61:K63">
    <cfRule type="cellIs" dxfId="380" priority="759" operator="equal">
      <formula>"HIDE-NO VAR"</formula>
    </cfRule>
  </conditionalFormatting>
  <conditionalFormatting sqref="K61:K63">
    <cfRule type="cellIs" dxfId="379" priority="758" operator="equal">
      <formula>"NO VAR"</formula>
    </cfRule>
  </conditionalFormatting>
  <conditionalFormatting sqref="K51:K60">
    <cfRule type="cellIs" dxfId="378" priority="832" operator="equal">
      <formula>"INCORRECT LINE BEING PICKED UP"</formula>
    </cfRule>
  </conditionalFormatting>
  <conditionalFormatting sqref="B58:B59">
    <cfRule type="cellIs" dxfId="377" priority="831" operator="equal">
      <formula>"HIDE "</formula>
    </cfRule>
  </conditionalFormatting>
  <conditionalFormatting sqref="D51:D63 D80:D83 D65:D78">
    <cfRule type="cellIs" dxfId="376" priority="229" operator="equal">
      <formula>"HIDE "</formula>
    </cfRule>
  </conditionalFormatting>
  <conditionalFormatting sqref="B61:B63 E61:E63">
    <cfRule type="cellIs" dxfId="375" priority="830" operator="equal">
      <formula>"HIDE "</formula>
    </cfRule>
  </conditionalFormatting>
  <conditionalFormatting sqref="J61:J63">
    <cfRule type="cellIs" dxfId="374" priority="829" operator="equal">
      <formula>"NO VAR"</formula>
    </cfRule>
  </conditionalFormatting>
  <conditionalFormatting sqref="J61:J63">
    <cfRule type="cellIs" dxfId="373" priority="828" operator="equal">
      <formula>"HIDE-NO VAR"</formula>
    </cfRule>
  </conditionalFormatting>
  <conditionalFormatting sqref="J61:J63">
    <cfRule type="cellIs" dxfId="372" priority="827" operator="equal">
      <formula>"ERROR "</formula>
    </cfRule>
  </conditionalFormatting>
  <conditionalFormatting sqref="J65">
    <cfRule type="cellIs" dxfId="371" priority="744" operator="equal">
      <formula>"NO VAR"</formula>
    </cfRule>
  </conditionalFormatting>
  <conditionalFormatting sqref="J65">
    <cfRule type="cellIs" dxfId="370" priority="741" operator="equal">
      <formula>"NO VAR"</formula>
    </cfRule>
  </conditionalFormatting>
  <conditionalFormatting sqref="J65">
    <cfRule type="cellIs" dxfId="369" priority="738" operator="equal">
      <formula>"NO VAR"</formula>
    </cfRule>
  </conditionalFormatting>
  <conditionalFormatting sqref="J65">
    <cfRule type="cellIs" dxfId="368" priority="735" operator="equal">
      <formula>"NO VAR"</formula>
    </cfRule>
  </conditionalFormatting>
  <conditionalFormatting sqref="J66:J68">
    <cfRule type="cellIs" dxfId="367" priority="655" operator="equal">
      <formula>"NO VAR"</formula>
    </cfRule>
  </conditionalFormatting>
  <conditionalFormatting sqref="J61:J63">
    <cfRule type="cellIs" dxfId="366" priority="805" operator="equal">
      <formula>"NO VAR"</formula>
    </cfRule>
  </conditionalFormatting>
  <conditionalFormatting sqref="J66:J68">
    <cfRule type="cellIs" dxfId="365" priority="652" operator="equal">
      <formula>"NO VAR"</formula>
    </cfRule>
  </conditionalFormatting>
  <conditionalFormatting sqref="J65">
    <cfRule type="cellIs" dxfId="364" priority="726" operator="equal">
      <formula>"NO VAR"</formula>
    </cfRule>
  </conditionalFormatting>
  <conditionalFormatting sqref="J61:J63">
    <cfRule type="cellIs" dxfId="363" priority="800" operator="equal">
      <formula>"HIDE-NO VAR"</formula>
    </cfRule>
  </conditionalFormatting>
  <conditionalFormatting sqref="J61:J63">
    <cfRule type="cellIs" dxfId="362" priority="798" operator="equal">
      <formula>"NO VAR"</formula>
    </cfRule>
  </conditionalFormatting>
  <conditionalFormatting sqref="K66:K68">
    <cfRule type="cellIs" dxfId="361" priority="644" operator="equal">
      <formula>"HIDE-NO VAR"</formula>
    </cfRule>
  </conditionalFormatting>
  <conditionalFormatting sqref="K66:K68">
    <cfRule type="cellIs" dxfId="360" priority="641" operator="equal">
      <formula>"HIDE-NO VAR"</formula>
    </cfRule>
  </conditionalFormatting>
  <conditionalFormatting sqref="K65">
    <cfRule type="cellIs" dxfId="359" priority="712" operator="equal">
      <formula>"NO VAR"</formula>
    </cfRule>
  </conditionalFormatting>
  <conditionalFormatting sqref="K65">
    <cfRule type="cellIs" dxfId="358" priority="709" operator="equal">
      <formula>"NO VAR"</formula>
    </cfRule>
  </conditionalFormatting>
  <conditionalFormatting sqref="K65">
    <cfRule type="cellIs" dxfId="357" priority="706" operator="equal">
      <formula>"NO VAR"</formula>
    </cfRule>
  </conditionalFormatting>
  <conditionalFormatting sqref="K65">
    <cfRule type="cellIs" dxfId="356" priority="703" operator="equal">
      <formula>"NO VAR"</formula>
    </cfRule>
  </conditionalFormatting>
  <conditionalFormatting sqref="K65">
    <cfRule type="cellIs" dxfId="355" priority="700" operator="equal">
      <formula>"NO VAR"</formula>
    </cfRule>
  </conditionalFormatting>
  <conditionalFormatting sqref="K65">
    <cfRule type="cellIs" dxfId="354" priority="697" operator="equal">
      <formula>"NO VAR"</formula>
    </cfRule>
  </conditionalFormatting>
  <conditionalFormatting sqref="K65">
    <cfRule type="cellIs" dxfId="353" priority="694" operator="equal">
      <formula>"NO VAR"</formula>
    </cfRule>
  </conditionalFormatting>
  <conditionalFormatting sqref="K65">
    <cfRule type="cellIs" dxfId="352" priority="691" operator="equal">
      <formula>"NO VAR"</formula>
    </cfRule>
  </conditionalFormatting>
  <conditionalFormatting sqref="K66:K68">
    <cfRule type="cellIs" dxfId="351" priority="614" operator="equal">
      <formula>"NO VAR"</formula>
    </cfRule>
  </conditionalFormatting>
  <conditionalFormatting sqref="K61:K63">
    <cfRule type="cellIs" dxfId="350" priority="765" operator="equal">
      <formula>"HIDE-NO VAR"</formula>
    </cfRule>
  </conditionalFormatting>
  <conditionalFormatting sqref="K61:K63">
    <cfRule type="cellIs" dxfId="349" priority="763" operator="equal">
      <formula>"NO VAR"</formula>
    </cfRule>
  </conditionalFormatting>
  <conditionalFormatting sqref="K61:K63">
    <cfRule type="cellIs" dxfId="348" priority="756" operator="equal">
      <formula>"INCORRECT LINE BEING PICKED UP"</formula>
    </cfRule>
  </conditionalFormatting>
  <conditionalFormatting sqref="B65 E65">
    <cfRule type="cellIs" dxfId="347" priority="755" operator="equal">
      <formula>"HIDE "</formula>
    </cfRule>
  </conditionalFormatting>
  <conditionalFormatting sqref="J65">
    <cfRule type="cellIs" dxfId="346" priority="752" operator="equal">
      <formula>"ERROR "</formula>
    </cfRule>
  </conditionalFormatting>
  <conditionalFormatting sqref="J65">
    <cfRule type="cellIs" dxfId="345" priority="751" operator="equal">
      <formula>"HIDE-NO VAR"</formula>
    </cfRule>
  </conditionalFormatting>
  <conditionalFormatting sqref="J65">
    <cfRule type="cellIs" dxfId="344" priority="748" operator="equal">
      <formula>"HIDE-NO VAR"</formula>
    </cfRule>
  </conditionalFormatting>
  <conditionalFormatting sqref="J65">
    <cfRule type="cellIs" dxfId="343" priority="747" operator="equal">
      <formula>"NO VAR"</formula>
    </cfRule>
  </conditionalFormatting>
  <conditionalFormatting sqref="J65">
    <cfRule type="cellIs" dxfId="342" priority="746" operator="equal">
      <formula>"HIDE-NO VAR"</formula>
    </cfRule>
  </conditionalFormatting>
  <conditionalFormatting sqref="J65">
    <cfRule type="cellIs" dxfId="341" priority="743" operator="equal">
      <formula>"HIDE-NO VAR"</formula>
    </cfRule>
  </conditionalFormatting>
  <conditionalFormatting sqref="J65">
    <cfRule type="cellIs" dxfId="340" priority="740" operator="equal">
      <formula>"HIDE-NO VAR"</formula>
    </cfRule>
  </conditionalFormatting>
  <conditionalFormatting sqref="J65">
    <cfRule type="cellIs" dxfId="339" priority="737" operator="equal">
      <formula>"HIDE-NO VAR"</formula>
    </cfRule>
  </conditionalFormatting>
  <conditionalFormatting sqref="J65">
    <cfRule type="cellIs" dxfId="338" priority="734" operator="equal">
      <formula>"HIDE-NO VAR"</formula>
    </cfRule>
  </conditionalFormatting>
  <conditionalFormatting sqref="J66:J68">
    <cfRule type="cellIs" dxfId="337" priority="654" operator="equal">
      <formula>"NO VAR"</formula>
    </cfRule>
  </conditionalFormatting>
  <conditionalFormatting sqref="J65">
    <cfRule type="cellIs" dxfId="336" priority="729" operator="equal">
      <formula>"NO VAR"</formula>
    </cfRule>
  </conditionalFormatting>
  <conditionalFormatting sqref="J69:J77">
    <cfRule type="cellIs" dxfId="335" priority="575" operator="equal">
      <formula>"NO VAR"</formula>
    </cfRule>
  </conditionalFormatting>
  <conditionalFormatting sqref="J66:J68">
    <cfRule type="cellIs" dxfId="334" priority="648" operator="equal">
      <formula>"NO VAR"</formula>
    </cfRule>
  </conditionalFormatting>
  <conditionalFormatting sqref="K69:K77">
    <cfRule type="cellIs" dxfId="333" priority="571" operator="equal">
      <formula>"NO VAR"</formula>
    </cfRule>
  </conditionalFormatting>
  <conditionalFormatting sqref="K65">
    <cfRule type="cellIs" dxfId="332" priority="720" operator="equal">
      <formula>"ERROR "</formula>
    </cfRule>
  </conditionalFormatting>
  <conditionalFormatting sqref="K65">
    <cfRule type="cellIs" dxfId="331" priority="711" operator="equal">
      <formula>"HIDE-NO VAR"</formula>
    </cfRule>
  </conditionalFormatting>
  <conditionalFormatting sqref="K65">
    <cfRule type="cellIs" dxfId="330" priority="708" operator="equal">
      <formula>"HIDE-NO VAR"</formula>
    </cfRule>
  </conditionalFormatting>
  <conditionalFormatting sqref="K65">
    <cfRule type="cellIs" dxfId="329" priority="705" operator="equal">
      <formula>"HIDE-NO VAR"</formula>
    </cfRule>
  </conditionalFormatting>
  <conditionalFormatting sqref="K65">
    <cfRule type="cellIs" dxfId="328" priority="702" operator="equal">
      <formula>"HIDE-NO VAR"</formula>
    </cfRule>
  </conditionalFormatting>
  <conditionalFormatting sqref="K65">
    <cfRule type="cellIs" dxfId="327" priority="699" operator="equal">
      <formula>"HIDE-NO VAR"</formula>
    </cfRule>
  </conditionalFormatting>
  <conditionalFormatting sqref="K65">
    <cfRule type="cellIs" dxfId="326" priority="696" operator="equal">
      <formula>"HIDE-NO VAR"</formula>
    </cfRule>
  </conditionalFormatting>
  <conditionalFormatting sqref="K65">
    <cfRule type="cellIs" dxfId="325" priority="693" operator="equal">
      <formula>"HIDE-NO VAR"</formula>
    </cfRule>
  </conditionalFormatting>
  <conditionalFormatting sqref="K65">
    <cfRule type="cellIs" dxfId="324" priority="690" operator="equal">
      <formula>"HIDE-NO VAR"</formula>
    </cfRule>
  </conditionalFormatting>
  <conditionalFormatting sqref="K65">
    <cfRule type="cellIs" dxfId="323" priority="686" operator="equal">
      <formula>"NO VAR"</formula>
    </cfRule>
  </conditionalFormatting>
  <conditionalFormatting sqref="K65">
    <cfRule type="cellIs" dxfId="322" priority="685" operator="equal">
      <formula>"NO VAR"</formula>
    </cfRule>
  </conditionalFormatting>
  <conditionalFormatting sqref="K65">
    <cfRule type="cellIs" dxfId="321" priority="682" operator="equal">
      <formula>"NO VAR"</formula>
    </cfRule>
  </conditionalFormatting>
  <conditionalFormatting sqref="K65">
    <cfRule type="cellIs" dxfId="320" priority="681" operator="equal">
      <formula>"INCORRECT LINE BEING PICKED UP"</formula>
    </cfRule>
  </conditionalFormatting>
  <conditionalFormatting sqref="B66:B68 E66:E68">
    <cfRule type="cellIs" dxfId="319" priority="680" operator="equal">
      <formula>"HIDE "</formula>
    </cfRule>
  </conditionalFormatting>
  <conditionalFormatting sqref="J66:J68">
    <cfRule type="cellIs" dxfId="318" priority="678" operator="equal">
      <formula>"HIDE-NO VAR"</formula>
    </cfRule>
  </conditionalFormatting>
  <conditionalFormatting sqref="J66:J68">
    <cfRule type="cellIs" dxfId="317" priority="677" operator="equal">
      <formula>"ERROR "</formula>
    </cfRule>
  </conditionalFormatting>
  <conditionalFormatting sqref="J66:J68">
    <cfRule type="cellIs" dxfId="316" priority="676" operator="equal">
      <formula>"HIDE-NO VAR"</formula>
    </cfRule>
  </conditionalFormatting>
  <conditionalFormatting sqref="J66:J68">
    <cfRule type="cellIs" dxfId="315" priority="675" operator="equal">
      <formula>"HIDE-NO VAR"</formula>
    </cfRule>
  </conditionalFormatting>
  <conditionalFormatting sqref="J66:J68">
    <cfRule type="cellIs" dxfId="314" priority="674" operator="equal">
      <formula>"NO VAR"</formula>
    </cfRule>
  </conditionalFormatting>
  <conditionalFormatting sqref="J66:J68">
    <cfRule type="cellIs" dxfId="313" priority="673" operator="equal">
      <formula>"HIDE-NO VAR"</formula>
    </cfRule>
  </conditionalFormatting>
  <conditionalFormatting sqref="J78">
    <cfRule type="cellIs" dxfId="312" priority="517" operator="equal">
      <formula>"NO VAR"</formula>
    </cfRule>
  </conditionalFormatting>
  <conditionalFormatting sqref="J78">
    <cfRule type="cellIs" dxfId="311" priority="514" operator="equal">
      <formula>"NO VAR"</formula>
    </cfRule>
  </conditionalFormatting>
  <conditionalFormatting sqref="J78">
    <cfRule type="cellIs" dxfId="310" priority="511" operator="equal">
      <formula>"NO VAR"</formula>
    </cfRule>
  </conditionalFormatting>
  <conditionalFormatting sqref="J78">
    <cfRule type="cellIs" dxfId="309" priority="508" operator="equal">
      <formula>"NO VAR"</formula>
    </cfRule>
  </conditionalFormatting>
  <conditionalFormatting sqref="K66:K68">
    <cfRule type="cellIs" dxfId="308" priority="646" operator="equal">
      <formula>"HIDE-NO VAR"</formula>
    </cfRule>
  </conditionalFormatting>
  <conditionalFormatting sqref="K66:K68">
    <cfRule type="cellIs" dxfId="307" priority="645" operator="equal">
      <formula>"ERROR "</formula>
    </cfRule>
  </conditionalFormatting>
  <conditionalFormatting sqref="K66:K68">
    <cfRule type="cellIs" dxfId="306" priority="643" operator="equal">
      <formula>"HIDE-NO VAR"</formula>
    </cfRule>
  </conditionalFormatting>
  <conditionalFormatting sqref="K66:K68">
    <cfRule type="cellIs" dxfId="305" priority="642" operator="equal">
      <formula>"NO VAR"</formula>
    </cfRule>
  </conditionalFormatting>
  <conditionalFormatting sqref="K78">
    <cfRule type="cellIs" dxfId="304" priority="485" operator="equal">
      <formula>"NO VAR"</formula>
    </cfRule>
  </conditionalFormatting>
  <conditionalFormatting sqref="K78">
    <cfRule type="cellIs" dxfId="303" priority="482" operator="equal">
      <formula>"NO VAR"</formula>
    </cfRule>
  </conditionalFormatting>
  <conditionalFormatting sqref="K78">
    <cfRule type="cellIs" dxfId="302" priority="479" operator="equal">
      <formula>"NO VAR"</formula>
    </cfRule>
  </conditionalFormatting>
  <conditionalFormatting sqref="K78">
    <cfRule type="cellIs" dxfId="301" priority="476" operator="equal">
      <formula>"NO VAR"</formula>
    </cfRule>
  </conditionalFormatting>
  <conditionalFormatting sqref="K78">
    <cfRule type="cellIs" dxfId="300" priority="473" operator="equal">
      <formula>"NO VAR"</formula>
    </cfRule>
  </conditionalFormatting>
  <conditionalFormatting sqref="K78">
    <cfRule type="cellIs" dxfId="299" priority="470" operator="equal">
      <formula>"NO VAR"</formula>
    </cfRule>
  </conditionalFormatting>
  <conditionalFormatting sqref="K78">
    <cfRule type="cellIs" dxfId="298" priority="467" operator="equal">
      <formula>"NO VAR"</formula>
    </cfRule>
  </conditionalFormatting>
  <conditionalFormatting sqref="K78">
    <cfRule type="cellIs" dxfId="297" priority="464" operator="equal">
      <formula>"NO VAR"</formula>
    </cfRule>
  </conditionalFormatting>
  <conditionalFormatting sqref="K66:K68">
    <cfRule type="cellIs" dxfId="296" priority="615" operator="equal">
      <formula>"HIDE-NO VAR"</formula>
    </cfRule>
  </conditionalFormatting>
  <conditionalFormatting sqref="K66:K68">
    <cfRule type="cellIs" dxfId="295" priority="613" operator="equal">
      <formula>"NO VAR"</formula>
    </cfRule>
  </conditionalFormatting>
  <conditionalFormatting sqref="K66:K68">
    <cfRule type="cellIs" dxfId="294" priority="612" operator="equal">
      <formula>"HIDE-NO VAR"</formula>
    </cfRule>
  </conditionalFormatting>
  <conditionalFormatting sqref="K69:K77">
    <cfRule type="cellIs" dxfId="293" priority="535" operator="equal">
      <formula>"NO VAR"</formula>
    </cfRule>
  </conditionalFormatting>
  <conditionalFormatting sqref="K66:K68">
    <cfRule type="cellIs" dxfId="292" priority="610" operator="equal">
      <formula>"NO VAR"</formula>
    </cfRule>
  </conditionalFormatting>
  <conditionalFormatting sqref="K66:K68">
    <cfRule type="cellIs" dxfId="291" priority="608" operator="equal">
      <formula>"NO VAR"</formula>
    </cfRule>
  </conditionalFormatting>
  <conditionalFormatting sqref="K69:K77">
    <cfRule type="cellIs" dxfId="290" priority="531" operator="equal">
      <formula>"NO VAR"</formula>
    </cfRule>
  </conditionalFormatting>
  <conditionalFormatting sqref="K66:K68">
    <cfRule type="cellIs" dxfId="289" priority="606" operator="equal">
      <formula>"INCORRECT LINE BEING PICKED UP"</formula>
    </cfRule>
  </conditionalFormatting>
  <conditionalFormatting sqref="B69">
    <cfRule type="cellIs" dxfId="288" priority="605" operator="equal">
      <formula>"HIDE "</formula>
    </cfRule>
  </conditionalFormatting>
  <conditionalFormatting sqref="B70:B77">
    <cfRule type="cellIs" dxfId="287" priority="604" operator="equal">
      <formula>"HIDE "</formula>
    </cfRule>
  </conditionalFormatting>
  <conditionalFormatting sqref="J69:J77">
    <cfRule type="cellIs" dxfId="286" priority="602" operator="equal">
      <formula>"HIDE-NO VAR"</formula>
    </cfRule>
  </conditionalFormatting>
  <conditionalFormatting sqref="J69:J77">
    <cfRule type="cellIs" dxfId="285" priority="601" operator="equal">
      <formula>"ERROR "</formula>
    </cfRule>
  </conditionalFormatting>
  <conditionalFormatting sqref="J80">
    <cfRule type="cellIs" dxfId="284" priority="448" operator="equal">
      <formula>"HIDE-NO VAR"</formula>
    </cfRule>
  </conditionalFormatting>
  <conditionalFormatting sqref="J69:J77">
    <cfRule type="cellIs" dxfId="283" priority="599" operator="equal">
      <formula>"HIDE-NO VAR"</formula>
    </cfRule>
  </conditionalFormatting>
  <conditionalFormatting sqref="J69:J77">
    <cfRule type="cellIs" dxfId="282" priority="580" operator="equal">
      <formula>"HIDE-NO VAR"</formula>
    </cfRule>
  </conditionalFormatting>
  <conditionalFormatting sqref="J80">
    <cfRule type="cellIs" dxfId="281" priority="427" operator="equal">
      <formula>"NO VAR"</formula>
    </cfRule>
  </conditionalFormatting>
  <conditionalFormatting sqref="J69:J77">
    <cfRule type="cellIs" dxfId="280" priority="578" operator="equal">
      <formula>"NO VAR"</formula>
    </cfRule>
  </conditionalFormatting>
  <conditionalFormatting sqref="J69:J77">
    <cfRule type="cellIs" dxfId="279" priority="576" operator="equal">
      <formula>"NO VAR"</formula>
    </cfRule>
  </conditionalFormatting>
  <conditionalFormatting sqref="J78">
    <cfRule type="cellIs" dxfId="278" priority="499" operator="equal">
      <formula>"NO VAR"</formula>
    </cfRule>
  </conditionalFormatting>
  <conditionalFormatting sqref="K80">
    <cfRule type="cellIs" dxfId="277" priority="420" operator="equal">
      <formula>"NO VAR"</formula>
    </cfRule>
  </conditionalFormatting>
  <conditionalFormatting sqref="K69:K77">
    <cfRule type="cellIs" dxfId="276" priority="570" operator="equal">
      <formula>"HIDE-NO VAR"</formula>
    </cfRule>
  </conditionalFormatting>
  <conditionalFormatting sqref="K69:K77">
    <cfRule type="cellIs" dxfId="275" priority="569" operator="equal">
      <formula>"ERROR "</formula>
    </cfRule>
  </conditionalFormatting>
  <conditionalFormatting sqref="K80">
    <cfRule type="cellIs" dxfId="274" priority="416" operator="equal">
      <formula>"HIDE-NO VAR"</formula>
    </cfRule>
  </conditionalFormatting>
  <conditionalFormatting sqref="K69:K77">
    <cfRule type="cellIs" dxfId="273" priority="567" operator="equal">
      <formula>"HIDE-NO VAR"</formula>
    </cfRule>
  </conditionalFormatting>
  <conditionalFormatting sqref="K69:K77">
    <cfRule type="cellIs" dxfId="272" priority="539" operator="equal">
      <formula>"HIDE-NO VAR"</formula>
    </cfRule>
  </conditionalFormatting>
  <conditionalFormatting sqref="K69:K77">
    <cfRule type="cellIs" dxfId="271" priority="538" operator="equal">
      <formula>"NO VAR"</formula>
    </cfRule>
  </conditionalFormatting>
  <conditionalFormatting sqref="K78">
    <cfRule type="cellIs" dxfId="270" priority="461" operator="equal">
      <formula>"NO VAR"</formula>
    </cfRule>
  </conditionalFormatting>
  <conditionalFormatting sqref="K69:K77">
    <cfRule type="cellIs" dxfId="269" priority="534" operator="equal">
      <formula>"NO VAR"</formula>
    </cfRule>
  </conditionalFormatting>
  <conditionalFormatting sqref="K69:K77">
    <cfRule type="cellIs" dxfId="268" priority="530" operator="equal">
      <formula>"INCORRECT LINE BEING PICKED UP"</formula>
    </cfRule>
  </conditionalFormatting>
  <conditionalFormatting sqref="B78">
    <cfRule type="cellIs" dxfId="267" priority="529" operator="equal">
      <formula>"HIDE "</formula>
    </cfRule>
  </conditionalFormatting>
  <conditionalFormatting sqref="B80">
    <cfRule type="cellIs" dxfId="266" priority="528" operator="equal">
      <formula>"HIDE "</formula>
    </cfRule>
  </conditionalFormatting>
  <conditionalFormatting sqref="B81:B82">
    <cfRule type="cellIs" dxfId="265" priority="527" operator="equal">
      <formula>"HIDE "</formula>
    </cfRule>
  </conditionalFormatting>
  <conditionalFormatting sqref="J78">
    <cfRule type="cellIs" dxfId="264" priority="524" operator="equal">
      <formula>"ERROR "</formula>
    </cfRule>
  </conditionalFormatting>
  <conditionalFormatting sqref="J81 J83">
    <cfRule type="cellIs" dxfId="263" priority="369" operator="equal">
      <formula>"NO VAR"</formula>
    </cfRule>
  </conditionalFormatting>
  <conditionalFormatting sqref="J80">
    <cfRule type="cellIs" dxfId="262" priority="444" operator="equal">
      <formula>"HIDE-NO VAR"</formula>
    </cfRule>
  </conditionalFormatting>
  <conditionalFormatting sqref="J81 J83">
    <cfRule type="cellIs" dxfId="261" priority="353" operator="equal">
      <formula>"NO VAR"</formula>
    </cfRule>
  </conditionalFormatting>
  <conditionalFormatting sqref="J80">
    <cfRule type="cellIs" dxfId="260" priority="428" operator="equal">
      <formula>"NO VAR"</formula>
    </cfRule>
  </conditionalFormatting>
  <conditionalFormatting sqref="J78">
    <cfRule type="cellIs" dxfId="259" priority="502" operator="equal">
      <formula>"NO VAR"</formula>
    </cfRule>
  </conditionalFormatting>
  <conditionalFormatting sqref="J78">
    <cfRule type="cellIs" dxfId="258" priority="501" operator="equal">
      <formula>"NO VAR"</formula>
    </cfRule>
  </conditionalFormatting>
  <conditionalFormatting sqref="K81 K83">
    <cfRule type="cellIs" dxfId="257" priority="346" operator="equal">
      <formula>"NO VAR"</formula>
    </cfRule>
  </conditionalFormatting>
  <conditionalFormatting sqref="K81 K83">
    <cfRule type="cellIs" dxfId="256" priority="345" operator="equal">
      <formula>"HIDE-NO VAR"</formula>
    </cfRule>
  </conditionalFormatting>
  <conditionalFormatting sqref="K78">
    <cfRule type="cellIs" dxfId="255" priority="492" operator="equal">
      <formula>"ERROR "</formula>
    </cfRule>
  </conditionalFormatting>
  <conditionalFormatting sqref="K81 K83">
    <cfRule type="cellIs" dxfId="254" priority="337" operator="equal">
      <formula>"NO VAR"</formula>
    </cfRule>
  </conditionalFormatting>
  <conditionalFormatting sqref="K80">
    <cfRule type="cellIs" dxfId="253" priority="412" operator="equal">
      <formula>"HIDE-NO VAR"</formula>
    </cfRule>
  </conditionalFormatting>
  <conditionalFormatting sqref="K78">
    <cfRule type="cellIs" dxfId="252" priority="460" operator="equal">
      <formula>"NO VAR"</formula>
    </cfRule>
  </conditionalFormatting>
  <conditionalFormatting sqref="K78">
    <cfRule type="cellIs" dxfId="251" priority="457" operator="equal">
      <formula>"NO VAR"</formula>
    </cfRule>
  </conditionalFormatting>
  <conditionalFormatting sqref="K78">
    <cfRule type="cellIs" dxfId="250" priority="455" operator="equal">
      <formula>"NO VAR"</formula>
    </cfRule>
  </conditionalFormatting>
  <conditionalFormatting sqref="K78">
    <cfRule type="cellIs" dxfId="249" priority="453" operator="equal">
      <formula>"INCORRECT LINE BEING PICKED UP"</formula>
    </cfRule>
  </conditionalFormatting>
  <conditionalFormatting sqref="J80">
    <cfRule type="cellIs" dxfId="248" priority="450" operator="equal">
      <formula>"ERROR "</formula>
    </cfRule>
  </conditionalFormatting>
  <conditionalFormatting sqref="J82">
    <cfRule type="cellIs" dxfId="247" priority="295" operator="equal">
      <formula>"NO VAR"</formula>
    </cfRule>
  </conditionalFormatting>
  <conditionalFormatting sqref="J81 J83">
    <cfRule type="cellIs" dxfId="246" priority="370" operator="equal">
      <formula>"HIDE-NO VAR"</formula>
    </cfRule>
  </conditionalFormatting>
  <conditionalFormatting sqref="J82">
    <cfRule type="cellIs" dxfId="245" priority="279" operator="equal">
      <formula>"NO VAR"</formula>
    </cfRule>
  </conditionalFormatting>
  <conditionalFormatting sqref="J81 J83">
    <cfRule type="cellIs" dxfId="244" priority="354" operator="equal">
      <formula>"NO VAR"</formula>
    </cfRule>
  </conditionalFormatting>
  <conditionalFormatting sqref="J80">
    <cfRule type="cellIs" dxfId="243" priority="429" operator="equal">
      <formula>"HIDE-NO VAR"</formula>
    </cfRule>
  </conditionalFormatting>
  <conditionalFormatting sqref="J80">
    <cfRule type="cellIs" dxfId="242" priority="425" operator="equal">
      <formula>"NO VAR"</formula>
    </cfRule>
  </conditionalFormatting>
  <conditionalFormatting sqref="K82">
    <cfRule type="cellIs" dxfId="241" priority="271" operator="equal">
      <formula>"HIDE-NO VAR"</formula>
    </cfRule>
  </conditionalFormatting>
  <conditionalFormatting sqref="K80">
    <cfRule type="cellIs" dxfId="240" priority="418" operator="equal">
      <formula>"ERROR "</formula>
    </cfRule>
  </conditionalFormatting>
  <conditionalFormatting sqref="K81 K83">
    <cfRule type="cellIs" dxfId="239" priority="338" operator="equal">
      <formula>"HIDE-NO VAR"</formula>
    </cfRule>
  </conditionalFormatting>
  <conditionalFormatting sqref="K80">
    <cfRule type="cellIs" dxfId="238" priority="386" operator="equal">
      <formula>"NO VAR"</formula>
    </cfRule>
  </conditionalFormatting>
  <conditionalFormatting sqref="K80">
    <cfRule type="cellIs" dxfId="237" priority="383" operator="equal">
      <formula>"NO VAR"</formula>
    </cfRule>
  </conditionalFormatting>
  <conditionalFormatting sqref="K80">
    <cfRule type="cellIs" dxfId="236" priority="381" operator="equal">
      <formula>"NO VAR"</formula>
    </cfRule>
  </conditionalFormatting>
  <conditionalFormatting sqref="K80">
    <cfRule type="cellIs" dxfId="235" priority="379" operator="equal">
      <formula>"INCORRECT LINE BEING PICKED UP"</formula>
    </cfRule>
  </conditionalFormatting>
  <conditionalFormatting sqref="J81 J83">
    <cfRule type="cellIs" dxfId="234" priority="376" operator="equal">
      <formula>"ERROR "</formula>
    </cfRule>
  </conditionalFormatting>
  <conditionalFormatting sqref="J79">
    <cfRule type="cellIs" dxfId="233" priority="223" operator="equal">
      <formula>"HIDE-NO VAR"</formula>
    </cfRule>
  </conditionalFormatting>
  <conditionalFormatting sqref="J82">
    <cfRule type="cellIs" dxfId="232" priority="297" operator="equal">
      <formula>"NO VAR"</formula>
    </cfRule>
  </conditionalFormatting>
  <conditionalFormatting sqref="J82">
    <cfRule type="cellIs" dxfId="231" priority="296" operator="equal">
      <formula>"HIDE-NO VAR"</formula>
    </cfRule>
  </conditionalFormatting>
  <conditionalFormatting sqref="J82">
    <cfRule type="cellIs" dxfId="230" priority="280" operator="equal">
      <formula>"NO VAR"</formula>
    </cfRule>
  </conditionalFormatting>
  <conditionalFormatting sqref="J81 J83">
    <cfRule type="cellIs" dxfId="229" priority="355" operator="equal">
      <formula>"HIDE-NO VAR"</formula>
    </cfRule>
  </conditionalFormatting>
  <conditionalFormatting sqref="J81 J83">
    <cfRule type="cellIs" dxfId="228" priority="351" operator="equal">
      <formula>"NO VAR"</formula>
    </cfRule>
  </conditionalFormatting>
  <conditionalFormatting sqref="J79">
    <cfRule type="cellIs" dxfId="227" priority="196" operator="equal">
      <formula>"NO VAR"</formula>
    </cfRule>
  </conditionalFormatting>
  <conditionalFormatting sqref="K81 K83">
    <cfRule type="cellIs" dxfId="226" priority="344" operator="equal">
      <formula>"ERROR "</formula>
    </cfRule>
  </conditionalFormatting>
  <conditionalFormatting sqref="K82">
    <cfRule type="cellIs" dxfId="225" priority="239" operator="equal">
      <formula>"NO VAR"</formula>
    </cfRule>
  </conditionalFormatting>
  <conditionalFormatting sqref="K81 K83">
    <cfRule type="cellIs" dxfId="224" priority="314" operator="equal">
      <formula>"HIDE-NO VAR"</formula>
    </cfRule>
  </conditionalFormatting>
  <conditionalFormatting sqref="K81 K83">
    <cfRule type="cellIs" dxfId="223" priority="312" operator="equal">
      <formula>"NO VAR"</formula>
    </cfRule>
  </conditionalFormatting>
  <conditionalFormatting sqref="K81 K83">
    <cfRule type="cellIs" dxfId="222" priority="311" operator="equal">
      <formula>"HIDE-NO VAR"</formula>
    </cfRule>
  </conditionalFormatting>
  <conditionalFormatting sqref="K81 K83">
    <cfRule type="cellIs" dxfId="221" priority="310" operator="equal">
      <formula>"NO VAR"</formula>
    </cfRule>
  </conditionalFormatting>
  <conditionalFormatting sqref="K81 K83">
    <cfRule type="cellIs" dxfId="220" priority="309" operator="equal">
      <formula>"NO VAR"</formula>
    </cfRule>
  </conditionalFormatting>
  <conditionalFormatting sqref="K81 K83">
    <cfRule type="cellIs" dxfId="219" priority="307" operator="equal">
      <formula>"NO VAR"</formula>
    </cfRule>
  </conditionalFormatting>
  <conditionalFormatting sqref="K81 K83">
    <cfRule type="cellIs" dxfId="218" priority="305" operator="equal">
      <formula>"INCORRECT LINE BEING PICKED UP"</formula>
    </cfRule>
  </conditionalFormatting>
  <conditionalFormatting sqref="J82">
    <cfRule type="cellIs" dxfId="217" priority="302" operator="equal">
      <formula>"ERROR "</formula>
    </cfRule>
  </conditionalFormatting>
  <conditionalFormatting sqref="J82">
    <cfRule type="cellIs" dxfId="216" priority="301" operator="equal">
      <formula>"HIDE-NO VAR"</formula>
    </cfRule>
  </conditionalFormatting>
  <conditionalFormatting sqref="J82">
    <cfRule type="cellIs" dxfId="215" priority="298" operator="equal">
      <formula>"HIDE-NO VAR"</formula>
    </cfRule>
  </conditionalFormatting>
  <conditionalFormatting sqref="J79">
    <cfRule type="cellIs" dxfId="214" priority="218" operator="equal">
      <formula>"NO VAR"</formula>
    </cfRule>
  </conditionalFormatting>
  <conditionalFormatting sqref="J79">
    <cfRule type="cellIs" dxfId="213" priority="215" operator="equal">
      <formula>"NO VAR"</formula>
    </cfRule>
  </conditionalFormatting>
  <conditionalFormatting sqref="J79">
    <cfRule type="cellIs" dxfId="212" priority="212" operator="equal">
      <formula>"NO VAR"</formula>
    </cfRule>
  </conditionalFormatting>
  <conditionalFormatting sqref="J79">
    <cfRule type="cellIs" dxfId="211" priority="209" operator="equal">
      <formula>"NO VAR"</formula>
    </cfRule>
  </conditionalFormatting>
  <conditionalFormatting sqref="J79">
    <cfRule type="cellIs" dxfId="210" priority="206" operator="equal">
      <formula>"NO VAR"</formula>
    </cfRule>
  </conditionalFormatting>
  <conditionalFormatting sqref="J82">
    <cfRule type="cellIs" dxfId="209" priority="281" operator="equal">
      <formula>"HIDE-NO VAR"</formula>
    </cfRule>
  </conditionalFormatting>
  <conditionalFormatting sqref="J82">
    <cfRule type="cellIs" dxfId="208" priority="277" operator="equal">
      <formula>"NO VAR"</formula>
    </cfRule>
  </conditionalFormatting>
  <conditionalFormatting sqref="J82">
    <cfRule type="cellIs" dxfId="207" priority="273" operator="equal">
      <formula>"NO VAR"</formula>
    </cfRule>
  </conditionalFormatting>
  <conditionalFormatting sqref="K82">
    <cfRule type="cellIs" dxfId="206" priority="270" operator="equal">
      <formula>"ERROR "</formula>
    </cfRule>
  </conditionalFormatting>
  <conditionalFormatting sqref="K82">
    <cfRule type="cellIs" dxfId="205" priority="269" operator="equal">
      <formula>"HIDE-NO VAR"</formula>
    </cfRule>
  </conditionalFormatting>
  <conditionalFormatting sqref="K82">
    <cfRule type="cellIs" dxfId="204" priority="266" operator="equal">
      <formula>"HIDE-NO VAR"</formula>
    </cfRule>
  </conditionalFormatting>
  <conditionalFormatting sqref="K82">
    <cfRule type="cellIs" dxfId="203" priority="240" operator="equal">
      <formula>"HIDE-NO VAR"</formula>
    </cfRule>
  </conditionalFormatting>
  <conditionalFormatting sqref="K79">
    <cfRule type="cellIs" dxfId="202" priority="162" operator="equal">
      <formula>"NO VAR"</formula>
    </cfRule>
  </conditionalFormatting>
  <conditionalFormatting sqref="K82">
    <cfRule type="cellIs" dxfId="201" priority="237" operator="equal">
      <formula>"HIDE-NO VAR"</formula>
    </cfRule>
  </conditionalFormatting>
  <conditionalFormatting sqref="K82">
    <cfRule type="cellIs" dxfId="200" priority="236" operator="equal">
      <formula>"NO VAR"</formula>
    </cfRule>
  </conditionalFormatting>
  <conditionalFormatting sqref="K82">
    <cfRule type="cellIs" dxfId="199" priority="235" operator="equal">
      <formula>"NO VAR"</formula>
    </cfRule>
  </conditionalFormatting>
  <conditionalFormatting sqref="K82">
    <cfRule type="cellIs" dxfId="198" priority="233" operator="equal">
      <formula>"NO VAR"</formula>
    </cfRule>
  </conditionalFormatting>
  <conditionalFormatting sqref="K79">
    <cfRule type="cellIs" dxfId="197" priority="156" operator="equal">
      <formula>"NO VAR"</formula>
    </cfRule>
  </conditionalFormatting>
  <conditionalFormatting sqref="K82">
    <cfRule type="cellIs" dxfId="196" priority="231" operator="equal">
      <formula>"INCORRECT LINE BEING PICKED UP"</formula>
    </cfRule>
  </conditionalFormatting>
  <conditionalFormatting sqref="B83">
    <cfRule type="cellIs" dxfId="195" priority="230" operator="equal">
      <formula>"HIDE "</formula>
    </cfRule>
  </conditionalFormatting>
  <conditionalFormatting sqref="D79">
    <cfRule type="cellIs" dxfId="194" priority="153" operator="equal">
      <formula>"HIDE "</formula>
    </cfRule>
  </conditionalFormatting>
  <conditionalFormatting sqref="B79">
    <cfRule type="cellIs" dxfId="193" priority="228" operator="equal">
      <formula>"HIDE "</formula>
    </cfRule>
  </conditionalFormatting>
  <conditionalFormatting sqref="J79">
    <cfRule type="cellIs" dxfId="192" priority="225" operator="equal">
      <formula>"ERROR "</formula>
    </cfRule>
  </conditionalFormatting>
  <conditionalFormatting sqref="J79">
    <cfRule type="cellIs" dxfId="191" priority="224" operator="equal">
      <formula>"HIDE-NO VAR"</formula>
    </cfRule>
  </conditionalFormatting>
  <conditionalFormatting sqref="J79">
    <cfRule type="cellIs" dxfId="190" priority="221" operator="equal">
      <formula>"HIDE-NO VAR"</formula>
    </cfRule>
  </conditionalFormatting>
  <conditionalFormatting sqref="J79">
    <cfRule type="cellIs" dxfId="189" priority="220" operator="equal">
      <formula>"NO VAR"</formula>
    </cfRule>
  </conditionalFormatting>
  <conditionalFormatting sqref="J79">
    <cfRule type="cellIs" dxfId="188" priority="219" operator="equal">
      <formula>"HIDE-NO VAR"</formula>
    </cfRule>
  </conditionalFormatting>
  <conditionalFormatting sqref="J79">
    <cfRule type="cellIs" dxfId="187" priority="217" operator="equal">
      <formula>"NO VAR"</formula>
    </cfRule>
  </conditionalFormatting>
  <conditionalFormatting sqref="J79">
    <cfRule type="cellIs" dxfId="186" priority="216" operator="equal">
      <formula>"HIDE-NO VAR"</formula>
    </cfRule>
  </conditionalFormatting>
  <conditionalFormatting sqref="J79">
    <cfRule type="cellIs" dxfId="185" priority="214" operator="equal">
      <formula>"NO VAR"</formula>
    </cfRule>
  </conditionalFormatting>
  <conditionalFormatting sqref="J79">
    <cfRule type="cellIs" dxfId="184" priority="213" operator="equal">
      <formula>"HIDE-NO VAR"</formula>
    </cfRule>
  </conditionalFormatting>
  <conditionalFormatting sqref="J79">
    <cfRule type="cellIs" dxfId="183" priority="211" operator="equal">
      <formula>"NO VAR"</formula>
    </cfRule>
  </conditionalFormatting>
  <conditionalFormatting sqref="J79">
    <cfRule type="cellIs" dxfId="182" priority="210" operator="equal">
      <formula>"HIDE-NO VAR"</formula>
    </cfRule>
  </conditionalFormatting>
  <conditionalFormatting sqref="J79">
    <cfRule type="cellIs" dxfId="181" priority="208" operator="equal">
      <formula>"NO VAR"</formula>
    </cfRule>
  </conditionalFormatting>
  <conditionalFormatting sqref="J79">
    <cfRule type="cellIs" dxfId="180" priority="207" operator="equal">
      <formula>"HIDE-NO VAR"</formula>
    </cfRule>
  </conditionalFormatting>
  <conditionalFormatting sqref="J25">
    <cfRule type="cellIs" dxfId="179" priority="129" operator="equal">
      <formula>"NO VAR"</formula>
    </cfRule>
  </conditionalFormatting>
  <conditionalFormatting sqref="J25">
    <cfRule type="cellIs" dxfId="178" priority="128" operator="equal">
      <formula>"HIDE-NO VAR"</formula>
    </cfRule>
  </conditionalFormatting>
  <conditionalFormatting sqref="J79">
    <cfRule type="cellIs" dxfId="177" priority="203" operator="equal">
      <formula>"NO VAR"</formula>
    </cfRule>
  </conditionalFormatting>
  <conditionalFormatting sqref="J79">
    <cfRule type="cellIs" dxfId="176" priority="202" operator="equal">
      <formula>"NO VAR"</formula>
    </cfRule>
  </conditionalFormatting>
  <conditionalFormatting sqref="J25">
    <cfRule type="cellIs" dxfId="175" priority="125" operator="equal">
      <formula>"HIDE-NO VAR"</formula>
    </cfRule>
  </conditionalFormatting>
  <conditionalFormatting sqref="J25">
    <cfRule type="cellIs" dxfId="174" priority="124" operator="equal">
      <formula>"NO VAR"</formula>
    </cfRule>
  </conditionalFormatting>
  <conditionalFormatting sqref="J79">
    <cfRule type="cellIs" dxfId="173" priority="199" operator="equal">
      <formula>"NO VAR"</formula>
    </cfRule>
  </conditionalFormatting>
  <conditionalFormatting sqref="J79">
    <cfRule type="cellIs" dxfId="172" priority="198" operator="equal">
      <formula>"HIDE-NO VAR"</formula>
    </cfRule>
  </conditionalFormatting>
  <conditionalFormatting sqref="J79">
    <cfRule type="cellIs" dxfId="171" priority="197" operator="equal">
      <formula>"NO VAR"</formula>
    </cfRule>
  </conditionalFormatting>
  <conditionalFormatting sqref="J25">
    <cfRule type="cellIs" dxfId="170" priority="120" operator="equal">
      <formula>"NO VAR"</formula>
    </cfRule>
  </conditionalFormatting>
  <conditionalFormatting sqref="K25">
    <cfRule type="cellIs" dxfId="169" priority="119" operator="equal">
      <formula>"NO VAR"</formula>
    </cfRule>
  </conditionalFormatting>
  <conditionalFormatting sqref="K25">
    <cfRule type="cellIs" dxfId="168" priority="118" operator="equal">
      <formula>"HIDE-NO VAR"</formula>
    </cfRule>
  </conditionalFormatting>
  <conditionalFormatting sqref="K79">
    <cfRule type="cellIs" dxfId="167" priority="193" operator="equal">
      <formula>"ERROR "</formula>
    </cfRule>
  </conditionalFormatting>
  <conditionalFormatting sqref="K79">
    <cfRule type="cellIs" dxfId="166" priority="192" operator="equal">
      <formula>"HIDE-NO VAR"</formula>
    </cfRule>
  </conditionalFormatting>
  <conditionalFormatting sqref="K25">
    <cfRule type="cellIs" dxfId="165" priority="115" operator="equal">
      <formula>"HIDE-NO VAR"</formula>
    </cfRule>
  </conditionalFormatting>
  <conditionalFormatting sqref="K25">
    <cfRule type="cellIs" dxfId="164" priority="114" operator="equal">
      <formula>"NO VAR"</formula>
    </cfRule>
  </conditionalFormatting>
  <conditionalFormatting sqref="K79">
    <cfRule type="cellIs" dxfId="163" priority="189" operator="equal">
      <formula>"HIDE-NO VAR"</formula>
    </cfRule>
  </conditionalFormatting>
  <conditionalFormatting sqref="K79">
    <cfRule type="cellIs" dxfId="162" priority="188" operator="equal">
      <formula>"NO VAR"</formula>
    </cfRule>
  </conditionalFormatting>
  <conditionalFormatting sqref="K79">
    <cfRule type="cellIs" dxfId="161" priority="187" operator="equal">
      <formula>"HIDE-NO VAR"</formula>
    </cfRule>
  </conditionalFormatting>
  <conditionalFormatting sqref="K25">
    <cfRule type="cellIs" dxfId="160" priority="110" operator="equal">
      <formula>"NO VAR"</formula>
    </cfRule>
  </conditionalFormatting>
  <conditionalFormatting sqref="K79">
    <cfRule type="cellIs" dxfId="159" priority="185" operator="equal">
      <formula>"NO VAR"</formula>
    </cfRule>
  </conditionalFormatting>
  <conditionalFormatting sqref="K79">
    <cfRule type="cellIs" dxfId="158" priority="184" operator="equal">
      <formula>"HIDE-NO VAR"</formula>
    </cfRule>
  </conditionalFormatting>
  <conditionalFormatting sqref="K25">
    <cfRule type="cellIs" dxfId="157" priority="107" operator="equal">
      <formula>"NO VAR"</formula>
    </cfRule>
  </conditionalFormatting>
  <conditionalFormatting sqref="K79">
    <cfRule type="cellIs" dxfId="156" priority="182" operator="equal">
      <formula>"NO VAR"</formula>
    </cfRule>
  </conditionalFormatting>
  <conditionalFormatting sqref="K79">
    <cfRule type="cellIs" dxfId="155" priority="181" operator="equal">
      <formula>"HIDE-NO VAR"</formula>
    </cfRule>
  </conditionalFormatting>
  <conditionalFormatting sqref="K25">
    <cfRule type="cellIs" dxfId="154" priority="104" operator="equal">
      <formula>"NO VAR"</formula>
    </cfRule>
  </conditionalFormatting>
  <conditionalFormatting sqref="K79">
    <cfRule type="cellIs" dxfId="153" priority="179" operator="equal">
      <formula>"NO VAR"</formula>
    </cfRule>
  </conditionalFormatting>
  <conditionalFormatting sqref="K79">
    <cfRule type="cellIs" dxfId="152" priority="178" operator="equal">
      <formula>"HIDE-NO VAR"</formula>
    </cfRule>
  </conditionalFormatting>
  <conditionalFormatting sqref="K25">
    <cfRule type="cellIs" dxfId="151" priority="101" operator="equal">
      <formula>"NO VAR"</formula>
    </cfRule>
  </conditionalFormatting>
  <conditionalFormatting sqref="K79">
    <cfRule type="cellIs" dxfId="150" priority="176" operator="equal">
      <formula>"NO VAR"</formula>
    </cfRule>
  </conditionalFormatting>
  <conditionalFormatting sqref="K79">
    <cfRule type="cellIs" dxfId="149" priority="175" operator="equal">
      <formula>"HIDE-NO VAR"</formula>
    </cfRule>
  </conditionalFormatting>
  <conditionalFormatting sqref="K25">
    <cfRule type="cellIs" dxfId="148" priority="98" operator="equal">
      <formula>"NO VAR"</formula>
    </cfRule>
  </conditionalFormatting>
  <conditionalFormatting sqref="K79">
    <cfRule type="cellIs" dxfId="147" priority="173" operator="equal">
      <formula>"NO VAR"</formula>
    </cfRule>
  </conditionalFormatting>
  <conditionalFormatting sqref="K79">
    <cfRule type="cellIs" dxfId="146" priority="172" operator="equal">
      <formula>"HIDE-NO VAR"</formula>
    </cfRule>
  </conditionalFormatting>
  <conditionalFormatting sqref="K25">
    <cfRule type="cellIs" dxfId="145" priority="95" operator="equal">
      <formula>"NO VAR"</formula>
    </cfRule>
  </conditionalFormatting>
  <conditionalFormatting sqref="K79">
    <cfRule type="cellIs" dxfId="144" priority="170" operator="equal">
      <formula>"NO VAR"</formula>
    </cfRule>
  </conditionalFormatting>
  <conditionalFormatting sqref="K79">
    <cfRule type="cellIs" dxfId="143" priority="169" operator="equal">
      <formula>"HIDE-NO VAR"</formula>
    </cfRule>
  </conditionalFormatting>
  <conditionalFormatting sqref="K25">
    <cfRule type="cellIs" dxfId="142" priority="92" operator="equal">
      <formula>"NO VAR"</formula>
    </cfRule>
  </conditionalFormatting>
  <conditionalFormatting sqref="K79">
    <cfRule type="cellIs" dxfId="141" priority="167" operator="equal">
      <formula>"NO VAR"</formula>
    </cfRule>
  </conditionalFormatting>
  <conditionalFormatting sqref="K79">
    <cfRule type="cellIs" dxfId="140" priority="166" operator="equal">
      <formula>"HIDE-NO VAR"</formula>
    </cfRule>
  </conditionalFormatting>
  <conditionalFormatting sqref="K25">
    <cfRule type="cellIs" dxfId="139" priority="89" operator="equal">
      <formula>"NO VAR"</formula>
    </cfRule>
  </conditionalFormatting>
  <conditionalFormatting sqref="K79">
    <cfRule type="cellIs" dxfId="138" priority="164" operator="equal">
      <formula>"NO VAR"</formula>
    </cfRule>
  </conditionalFormatting>
  <conditionalFormatting sqref="K25">
    <cfRule type="cellIs" dxfId="137" priority="87" operator="equal">
      <formula>"HIDE-NO VAR"</formula>
    </cfRule>
  </conditionalFormatting>
  <conditionalFormatting sqref="K25">
    <cfRule type="cellIs" dxfId="136" priority="86" operator="equal">
      <formula>"NO VAR"</formula>
    </cfRule>
  </conditionalFormatting>
  <conditionalFormatting sqref="K25">
    <cfRule type="cellIs" dxfId="135" priority="85" operator="equal">
      <formula>"NO VAR"</formula>
    </cfRule>
  </conditionalFormatting>
  <conditionalFormatting sqref="K25">
    <cfRule type="cellIs" dxfId="134" priority="84" operator="equal">
      <formula>"HIDE-NO VAR"</formula>
    </cfRule>
  </conditionalFormatting>
  <conditionalFormatting sqref="K79">
    <cfRule type="cellIs" dxfId="133" priority="159" operator="equal">
      <formula>"NO VAR"</formula>
    </cfRule>
  </conditionalFormatting>
  <conditionalFormatting sqref="K25">
    <cfRule type="cellIs" dxfId="132" priority="82" operator="equal">
      <formula>"NO VAR"</formula>
    </cfRule>
  </conditionalFormatting>
  <conditionalFormatting sqref="K25">
    <cfRule type="cellIs" dxfId="131" priority="81" operator="equal">
      <formula>"HIDE-NO VAR"</formula>
    </cfRule>
  </conditionalFormatting>
  <conditionalFormatting sqref="K25">
    <cfRule type="cellIs" dxfId="130" priority="80" operator="equal">
      <formula>"NO VAR"</formula>
    </cfRule>
  </conditionalFormatting>
  <conditionalFormatting sqref="K79">
    <cfRule type="cellIs" dxfId="129" priority="155" operator="equal">
      <formula>"NO VAR"</formula>
    </cfRule>
  </conditionalFormatting>
  <conditionalFormatting sqref="K79">
    <cfRule type="cellIs" dxfId="128" priority="154" operator="equal">
      <formula>"INCORRECT LINE BEING PICKED UP"</formula>
    </cfRule>
  </conditionalFormatting>
  <conditionalFormatting sqref="D25">
    <cfRule type="cellIs" dxfId="127" priority="77" operator="equal">
      <formula>"HIDE "</formula>
    </cfRule>
  </conditionalFormatting>
  <conditionalFormatting sqref="J25">
    <cfRule type="cellIs" dxfId="126" priority="148" operator="equal">
      <formula>"HIDE-NO VAR"</formula>
    </cfRule>
  </conditionalFormatting>
  <conditionalFormatting sqref="J25">
    <cfRule type="cellIs" dxfId="125" priority="142" operator="equal">
      <formula>"NO VAR"</formula>
    </cfRule>
  </conditionalFormatting>
  <conditionalFormatting sqref="J25">
    <cfRule type="cellIs" dxfId="124" priority="139" operator="equal">
      <formula>"NO VAR"</formula>
    </cfRule>
  </conditionalFormatting>
  <conditionalFormatting sqref="J25">
    <cfRule type="cellIs" dxfId="123" priority="136" operator="equal">
      <formula>"NO VAR"</formula>
    </cfRule>
  </conditionalFormatting>
  <conditionalFormatting sqref="J25">
    <cfRule type="cellIs" dxfId="122" priority="133" operator="equal">
      <formula>"NO VAR"</formula>
    </cfRule>
  </conditionalFormatting>
  <conditionalFormatting sqref="J25">
    <cfRule type="cellIs" dxfId="121" priority="130" operator="equal">
      <formula>"NO VAR"</formula>
    </cfRule>
  </conditionalFormatting>
  <conditionalFormatting sqref="J25">
    <cfRule type="cellIs" dxfId="120" priority="127" operator="equal">
      <formula>"NO VAR"</formula>
    </cfRule>
  </conditionalFormatting>
  <conditionalFormatting sqref="J25">
    <cfRule type="cellIs" dxfId="119" priority="121" operator="equal">
      <formula>"NO VAR"</formula>
    </cfRule>
  </conditionalFormatting>
  <conditionalFormatting sqref="K25">
    <cfRule type="cellIs" dxfId="118" priority="116" operator="equal">
      <formula>"HIDE-NO VAR"</formula>
    </cfRule>
  </conditionalFormatting>
  <conditionalFormatting sqref="K25">
    <cfRule type="cellIs" dxfId="117" priority="83" operator="equal">
      <formula>"NO VAR"</formula>
    </cfRule>
  </conditionalFormatting>
  <conditionalFormatting sqref="B25 E25">
    <cfRule type="cellIs" dxfId="116" priority="152" operator="equal">
      <formula>"HIDE "</formula>
    </cfRule>
  </conditionalFormatting>
  <conditionalFormatting sqref="J25">
    <cfRule type="cellIs" dxfId="115" priority="151" operator="equal">
      <formula>"NO VAR"</formula>
    </cfRule>
  </conditionalFormatting>
  <conditionalFormatting sqref="J25">
    <cfRule type="cellIs" dxfId="114" priority="150" operator="equal">
      <formula>"HIDE-NO VAR"</formula>
    </cfRule>
  </conditionalFormatting>
  <conditionalFormatting sqref="J25">
    <cfRule type="cellIs" dxfId="113" priority="149" operator="equal">
      <formula>"ERROR "</formula>
    </cfRule>
  </conditionalFormatting>
  <conditionalFormatting sqref="J25">
    <cfRule type="cellIs" dxfId="112" priority="147" operator="equal">
      <formula>"HIDE-NO VAR"</formula>
    </cfRule>
  </conditionalFormatting>
  <conditionalFormatting sqref="J25">
    <cfRule type="cellIs" dxfId="111" priority="146" operator="equal">
      <formula>"NO VAR"</formula>
    </cfRule>
  </conditionalFormatting>
  <conditionalFormatting sqref="J25">
    <cfRule type="cellIs" dxfId="110" priority="145" operator="equal">
      <formula>"HIDE-NO VAR"</formula>
    </cfRule>
  </conditionalFormatting>
  <conditionalFormatting sqref="J25">
    <cfRule type="cellIs" dxfId="109" priority="144" operator="equal">
      <formula>"NO VAR"</formula>
    </cfRule>
  </conditionalFormatting>
  <conditionalFormatting sqref="J25">
    <cfRule type="cellIs" dxfId="108" priority="143" operator="equal">
      <formula>"HIDE-NO VAR"</formula>
    </cfRule>
  </conditionalFormatting>
  <conditionalFormatting sqref="J25">
    <cfRule type="cellIs" dxfId="107" priority="141" operator="equal">
      <formula>"NO VAR"</formula>
    </cfRule>
  </conditionalFormatting>
  <conditionalFormatting sqref="J25">
    <cfRule type="cellIs" dxfId="106" priority="140" operator="equal">
      <formula>"HIDE-NO VAR"</formula>
    </cfRule>
  </conditionalFormatting>
  <conditionalFormatting sqref="J25">
    <cfRule type="cellIs" dxfId="105" priority="138" operator="equal">
      <formula>"NO VAR"</formula>
    </cfRule>
  </conditionalFormatting>
  <conditionalFormatting sqref="J25">
    <cfRule type="cellIs" dxfId="104" priority="137" operator="equal">
      <formula>"HIDE-NO VAR"</formula>
    </cfRule>
  </conditionalFormatting>
  <conditionalFormatting sqref="J25">
    <cfRule type="cellIs" dxfId="103" priority="135" operator="equal">
      <formula>"NO VAR"</formula>
    </cfRule>
  </conditionalFormatting>
  <conditionalFormatting sqref="J25">
    <cfRule type="cellIs" dxfId="102" priority="134" operator="equal">
      <formula>"HIDE-NO VAR"</formula>
    </cfRule>
  </conditionalFormatting>
  <conditionalFormatting sqref="J25">
    <cfRule type="cellIs" dxfId="101" priority="132" operator="equal">
      <formula>"NO VAR"</formula>
    </cfRule>
  </conditionalFormatting>
  <conditionalFormatting sqref="J25">
    <cfRule type="cellIs" dxfId="100" priority="131" operator="equal">
      <formula>"HIDE-NO VAR"</formula>
    </cfRule>
  </conditionalFormatting>
  <conditionalFormatting sqref="J25">
    <cfRule type="cellIs" dxfId="99" priority="126" operator="equal">
      <formula>"NO VAR"</formula>
    </cfRule>
  </conditionalFormatting>
  <conditionalFormatting sqref="J25">
    <cfRule type="cellIs" dxfId="98" priority="123" operator="equal">
      <formula>"NO VAR"</formula>
    </cfRule>
  </conditionalFormatting>
  <conditionalFormatting sqref="J25">
    <cfRule type="cellIs" dxfId="97" priority="122" operator="equal">
      <formula>"HIDE-NO VAR"</formula>
    </cfRule>
  </conditionalFormatting>
  <conditionalFormatting sqref="K25">
    <cfRule type="cellIs" dxfId="96" priority="117" operator="equal">
      <formula>"ERROR "</formula>
    </cfRule>
  </conditionalFormatting>
  <conditionalFormatting sqref="K25">
    <cfRule type="cellIs" dxfId="95" priority="113" operator="equal">
      <formula>"HIDE-NO VAR"</formula>
    </cfRule>
  </conditionalFormatting>
  <conditionalFormatting sqref="K25">
    <cfRule type="cellIs" dxfId="94" priority="112" operator="equal">
      <formula>"NO VAR"</formula>
    </cfRule>
  </conditionalFormatting>
  <conditionalFormatting sqref="K25">
    <cfRule type="cellIs" dxfId="93" priority="111" operator="equal">
      <formula>"HIDE-NO VAR"</formula>
    </cfRule>
  </conditionalFormatting>
  <conditionalFormatting sqref="K25">
    <cfRule type="cellIs" dxfId="92" priority="109" operator="equal">
      <formula>"NO VAR"</formula>
    </cfRule>
  </conditionalFormatting>
  <conditionalFormatting sqref="K25">
    <cfRule type="cellIs" dxfId="91" priority="108" operator="equal">
      <formula>"HIDE-NO VAR"</formula>
    </cfRule>
  </conditionalFormatting>
  <conditionalFormatting sqref="K25">
    <cfRule type="cellIs" dxfId="90" priority="106" operator="equal">
      <formula>"NO VAR"</formula>
    </cfRule>
  </conditionalFormatting>
  <conditionalFormatting sqref="K25">
    <cfRule type="cellIs" dxfId="89" priority="105" operator="equal">
      <formula>"HIDE-NO VAR"</formula>
    </cfRule>
  </conditionalFormatting>
  <conditionalFormatting sqref="K25">
    <cfRule type="cellIs" dxfId="88" priority="103" operator="equal">
      <formula>"NO VAR"</formula>
    </cfRule>
  </conditionalFormatting>
  <conditionalFormatting sqref="K25">
    <cfRule type="cellIs" dxfId="87" priority="102" operator="equal">
      <formula>"HIDE-NO VAR"</formula>
    </cfRule>
  </conditionalFormatting>
  <conditionalFormatting sqref="K25">
    <cfRule type="cellIs" dxfId="86" priority="100" operator="equal">
      <formula>"NO VAR"</formula>
    </cfRule>
  </conditionalFormatting>
  <conditionalFormatting sqref="K25">
    <cfRule type="cellIs" dxfId="85" priority="99" operator="equal">
      <formula>"HIDE-NO VAR"</formula>
    </cfRule>
  </conditionalFormatting>
  <conditionalFormatting sqref="K25">
    <cfRule type="cellIs" dxfId="84" priority="97" operator="equal">
      <formula>"NO VAR"</formula>
    </cfRule>
  </conditionalFormatting>
  <conditionalFormatting sqref="K25">
    <cfRule type="cellIs" dxfId="83" priority="96" operator="equal">
      <formula>"HIDE-NO VAR"</formula>
    </cfRule>
  </conditionalFormatting>
  <conditionalFormatting sqref="K25">
    <cfRule type="cellIs" dxfId="82" priority="94" operator="equal">
      <formula>"NO VAR"</formula>
    </cfRule>
  </conditionalFormatting>
  <conditionalFormatting sqref="K25">
    <cfRule type="cellIs" dxfId="81" priority="93" operator="equal">
      <formula>"HIDE-NO VAR"</formula>
    </cfRule>
  </conditionalFormatting>
  <conditionalFormatting sqref="K25">
    <cfRule type="cellIs" dxfId="80" priority="91" operator="equal">
      <formula>"NO VAR"</formula>
    </cfRule>
  </conditionalFormatting>
  <conditionalFormatting sqref="K25">
    <cfRule type="cellIs" dxfId="79" priority="90" operator="equal">
      <formula>"HIDE-NO VAR"</formula>
    </cfRule>
  </conditionalFormatting>
  <conditionalFormatting sqref="K25">
    <cfRule type="cellIs" dxfId="78" priority="88" operator="equal">
      <formula>"NO VAR"</formula>
    </cfRule>
  </conditionalFormatting>
  <conditionalFormatting sqref="K25">
    <cfRule type="cellIs" dxfId="77" priority="79" operator="equal">
      <formula>"NO VAR"</formula>
    </cfRule>
  </conditionalFormatting>
  <conditionalFormatting sqref="K25">
    <cfRule type="cellIs" dxfId="76" priority="78" operator="equal">
      <formula>"INCORRECT LINE BEING PICKED UP"</formula>
    </cfRule>
  </conditionalFormatting>
  <conditionalFormatting sqref="D64">
    <cfRule type="cellIs" dxfId="75" priority="1" operator="equal">
      <formula>"HIDE "</formula>
    </cfRule>
  </conditionalFormatting>
  <conditionalFormatting sqref="B64 E64">
    <cfRule type="cellIs" dxfId="74" priority="76" operator="equal">
      <formula>"HIDE "</formula>
    </cfRule>
  </conditionalFormatting>
  <conditionalFormatting sqref="J64">
    <cfRule type="cellIs" dxfId="73" priority="75" operator="equal">
      <formula>"NO VAR"</formula>
    </cfRule>
  </conditionalFormatting>
  <conditionalFormatting sqref="J64">
    <cfRule type="cellIs" dxfId="72" priority="74" operator="equal">
      <formula>"HIDE-NO VAR"</formula>
    </cfRule>
  </conditionalFormatting>
  <conditionalFormatting sqref="J64">
    <cfRule type="cellIs" dxfId="71" priority="73" operator="equal">
      <formula>"ERROR "</formula>
    </cfRule>
  </conditionalFormatting>
  <conditionalFormatting sqref="J64">
    <cfRule type="cellIs" dxfId="70" priority="72" operator="equal">
      <formula>"HIDE-NO VAR"</formula>
    </cfRule>
  </conditionalFormatting>
  <conditionalFormatting sqref="J64">
    <cfRule type="cellIs" dxfId="69" priority="71" operator="equal">
      <formula>"HIDE-NO VAR"</formula>
    </cfRule>
  </conditionalFormatting>
  <conditionalFormatting sqref="J64">
    <cfRule type="cellIs" dxfId="68" priority="70" operator="equal">
      <formula>"NO VAR"</formula>
    </cfRule>
  </conditionalFormatting>
  <conditionalFormatting sqref="J64">
    <cfRule type="cellIs" dxfId="67" priority="69" operator="equal">
      <formula>"HIDE-NO VAR"</formula>
    </cfRule>
  </conditionalFormatting>
  <conditionalFormatting sqref="J64">
    <cfRule type="cellIs" dxfId="66" priority="68" operator="equal">
      <formula>"NO VAR"</formula>
    </cfRule>
  </conditionalFormatting>
  <conditionalFormatting sqref="J64">
    <cfRule type="cellIs" dxfId="65" priority="67" operator="equal">
      <formula>"HIDE-NO VAR"</formula>
    </cfRule>
  </conditionalFormatting>
  <conditionalFormatting sqref="J64">
    <cfRule type="cellIs" dxfId="64" priority="66" operator="equal">
      <formula>"NO VAR"</formula>
    </cfRule>
  </conditionalFormatting>
  <conditionalFormatting sqref="J64">
    <cfRule type="cellIs" dxfId="63" priority="65" operator="equal">
      <formula>"NO VAR"</formula>
    </cfRule>
  </conditionalFormatting>
  <conditionalFormatting sqref="J64">
    <cfRule type="cellIs" dxfId="62" priority="64" operator="equal">
      <formula>"HIDE-NO VAR"</formula>
    </cfRule>
  </conditionalFormatting>
  <conditionalFormatting sqref="J64">
    <cfRule type="cellIs" dxfId="61" priority="63" operator="equal">
      <formula>"NO VAR"</formula>
    </cfRule>
  </conditionalFormatting>
  <conditionalFormatting sqref="J64">
    <cfRule type="cellIs" dxfId="60" priority="62" operator="equal">
      <formula>"NO VAR"</formula>
    </cfRule>
  </conditionalFormatting>
  <conditionalFormatting sqref="J64">
    <cfRule type="cellIs" dxfId="59" priority="61" operator="equal">
      <formula>"HIDE-NO VAR"</formula>
    </cfRule>
  </conditionalFormatting>
  <conditionalFormatting sqref="J64">
    <cfRule type="cellIs" dxfId="58" priority="60" operator="equal">
      <formula>"NO VAR"</formula>
    </cfRule>
  </conditionalFormatting>
  <conditionalFormatting sqref="J64">
    <cfRule type="cellIs" dxfId="57" priority="59" operator="equal">
      <formula>"NO VAR"</formula>
    </cfRule>
  </conditionalFormatting>
  <conditionalFormatting sqref="J64">
    <cfRule type="cellIs" dxfId="56" priority="58" operator="equal">
      <formula>"HIDE-NO VAR"</formula>
    </cfRule>
  </conditionalFormatting>
  <conditionalFormatting sqref="J64">
    <cfRule type="cellIs" dxfId="55" priority="57" operator="equal">
      <formula>"NO VAR"</formula>
    </cfRule>
  </conditionalFormatting>
  <conditionalFormatting sqref="J64">
    <cfRule type="cellIs" dxfId="54" priority="56" operator="equal">
      <formula>"NO VAR"</formula>
    </cfRule>
  </conditionalFormatting>
  <conditionalFormatting sqref="J64">
    <cfRule type="cellIs" dxfId="53" priority="55" operator="equal">
      <formula>"HIDE-NO VAR"</formula>
    </cfRule>
  </conditionalFormatting>
  <conditionalFormatting sqref="J64">
    <cfRule type="cellIs" dxfId="52" priority="54" operator="equal">
      <formula>"NO VAR"</formula>
    </cfRule>
  </conditionalFormatting>
  <conditionalFormatting sqref="J64">
    <cfRule type="cellIs" dxfId="51" priority="53" operator="equal">
      <formula>"NO VAR"</formula>
    </cfRule>
  </conditionalFormatting>
  <conditionalFormatting sqref="J64">
    <cfRule type="cellIs" dxfId="50" priority="52" operator="equal">
      <formula>"HIDE-NO VAR"</formula>
    </cfRule>
  </conditionalFormatting>
  <conditionalFormatting sqref="J64">
    <cfRule type="cellIs" dxfId="49" priority="51" operator="equal">
      <formula>"NO VAR"</formula>
    </cfRule>
  </conditionalFormatting>
  <conditionalFormatting sqref="J64">
    <cfRule type="cellIs" dxfId="48" priority="50" operator="equal">
      <formula>"NO VAR"</formula>
    </cfRule>
  </conditionalFormatting>
  <conditionalFormatting sqref="J64">
    <cfRule type="cellIs" dxfId="47" priority="49" operator="equal">
      <formula>"HIDE-NO VAR"</formula>
    </cfRule>
  </conditionalFormatting>
  <conditionalFormatting sqref="J64">
    <cfRule type="cellIs" dxfId="46" priority="48" operator="equal">
      <formula>"NO VAR"</formula>
    </cfRule>
  </conditionalFormatting>
  <conditionalFormatting sqref="J64">
    <cfRule type="cellIs" dxfId="45" priority="47" operator="equal">
      <formula>"NO VAR"</formula>
    </cfRule>
  </conditionalFormatting>
  <conditionalFormatting sqref="J64">
    <cfRule type="cellIs" dxfId="44" priority="46" operator="equal">
      <formula>"HIDE-NO VAR"</formula>
    </cfRule>
  </conditionalFormatting>
  <conditionalFormatting sqref="J64">
    <cfRule type="cellIs" dxfId="43" priority="45" operator="equal">
      <formula>"NO VAR"</formula>
    </cfRule>
  </conditionalFormatting>
  <conditionalFormatting sqref="J64">
    <cfRule type="cellIs" dxfId="42" priority="44" operator="equal">
      <formula>"NO VAR"</formula>
    </cfRule>
  </conditionalFormatting>
  <conditionalFormatting sqref="K64">
    <cfRule type="cellIs" dxfId="41" priority="43" operator="equal">
      <formula>"NO VAR"</formula>
    </cfRule>
  </conditionalFormatting>
  <conditionalFormatting sqref="K64">
    <cfRule type="cellIs" dxfId="40" priority="42" operator="equal">
      <formula>"HIDE-NO VAR"</formula>
    </cfRule>
  </conditionalFormatting>
  <conditionalFormatting sqref="K64">
    <cfRule type="cellIs" dxfId="39" priority="41" operator="equal">
      <formula>"ERROR "</formula>
    </cfRule>
  </conditionalFormatting>
  <conditionalFormatting sqref="K64">
    <cfRule type="cellIs" dxfId="38" priority="40" operator="equal">
      <formula>"HIDE-NO VAR"</formula>
    </cfRule>
  </conditionalFormatting>
  <conditionalFormatting sqref="K64">
    <cfRule type="cellIs" dxfId="37" priority="39" operator="equal">
      <formula>"HIDE-NO VAR"</formula>
    </cfRule>
  </conditionalFormatting>
  <conditionalFormatting sqref="K64">
    <cfRule type="cellIs" dxfId="36" priority="38" operator="equal">
      <formula>"NO VAR"</formula>
    </cfRule>
  </conditionalFormatting>
  <conditionalFormatting sqref="K64">
    <cfRule type="cellIs" dxfId="35" priority="37" operator="equal">
      <formula>"HIDE-NO VAR"</formula>
    </cfRule>
  </conditionalFormatting>
  <conditionalFormatting sqref="K64">
    <cfRule type="cellIs" dxfId="34" priority="36" operator="equal">
      <formula>"NO VAR"</formula>
    </cfRule>
  </conditionalFormatting>
  <conditionalFormatting sqref="K64">
    <cfRule type="cellIs" dxfId="33" priority="35" operator="equal">
      <formula>"HIDE-NO VAR"</formula>
    </cfRule>
  </conditionalFormatting>
  <conditionalFormatting sqref="K64">
    <cfRule type="cellIs" dxfId="32" priority="34" operator="equal">
      <formula>"NO VAR"</formula>
    </cfRule>
  </conditionalFormatting>
  <conditionalFormatting sqref="K64">
    <cfRule type="cellIs" dxfId="31" priority="33" operator="equal">
      <formula>"NO VAR"</formula>
    </cfRule>
  </conditionalFormatting>
  <conditionalFormatting sqref="K64">
    <cfRule type="cellIs" dxfId="30" priority="32" operator="equal">
      <formula>"HIDE-NO VAR"</formula>
    </cfRule>
  </conditionalFormatting>
  <conditionalFormatting sqref="K64">
    <cfRule type="cellIs" dxfId="29" priority="31" operator="equal">
      <formula>"NO VAR"</formula>
    </cfRule>
  </conditionalFormatting>
  <conditionalFormatting sqref="K64">
    <cfRule type="cellIs" dxfId="28" priority="30" operator="equal">
      <formula>"NO VAR"</formula>
    </cfRule>
  </conditionalFormatting>
  <conditionalFormatting sqref="K64">
    <cfRule type="cellIs" dxfId="27" priority="29" operator="equal">
      <formula>"HIDE-NO VAR"</formula>
    </cfRule>
  </conditionalFormatting>
  <conditionalFormatting sqref="K64">
    <cfRule type="cellIs" dxfId="26" priority="28" operator="equal">
      <formula>"NO VAR"</formula>
    </cfRule>
  </conditionalFormatting>
  <conditionalFormatting sqref="K64">
    <cfRule type="cellIs" dxfId="25" priority="27" operator="equal">
      <formula>"NO VAR"</formula>
    </cfRule>
  </conditionalFormatting>
  <conditionalFormatting sqref="K64">
    <cfRule type="cellIs" dxfId="24" priority="26" operator="equal">
      <formula>"HIDE-NO VAR"</formula>
    </cfRule>
  </conditionalFormatting>
  <conditionalFormatting sqref="K64">
    <cfRule type="cellIs" dxfId="23" priority="25" operator="equal">
      <formula>"NO VAR"</formula>
    </cfRule>
  </conditionalFormatting>
  <conditionalFormatting sqref="K64">
    <cfRule type="cellIs" dxfId="22" priority="24" operator="equal">
      <formula>"NO VAR"</formula>
    </cfRule>
  </conditionalFormatting>
  <conditionalFormatting sqref="K64">
    <cfRule type="cellIs" dxfId="21" priority="23" operator="equal">
      <formula>"HIDE-NO VAR"</formula>
    </cfRule>
  </conditionalFormatting>
  <conditionalFormatting sqref="K64">
    <cfRule type="cellIs" dxfId="20" priority="22" operator="equal">
      <formula>"NO VAR"</formula>
    </cfRule>
  </conditionalFormatting>
  <conditionalFormatting sqref="K64">
    <cfRule type="cellIs" dxfId="19" priority="21" operator="equal">
      <formula>"NO VAR"</formula>
    </cfRule>
  </conditionalFormatting>
  <conditionalFormatting sqref="K64">
    <cfRule type="cellIs" dxfId="18" priority="20" operator="equal">
      <formula>"HIDE-NO VAR"</formula>
    </cfRule>
  </conditionalFormatting>
  <conditionalFormatting sqref="K64">
    <cfRule type="cellIs" dxfId="17" priority="19" operator="equal">
      <formula>"NO VAR"</formula>
    </cfRule>
  </conditionalFormatting>
  <conditionalFormatting sqref="K64">
    <cfRule type="cellIs" dxfId="16" priority="18" operator="equal">
      <formula>"NO VAR"</formula>
    </cfRule>
  </conditionalFormatting>
  <conditionalFormatting sqref="K64">
    <cfRule type="cellIs" dxfId="15" priority="17" operator="equal">
      <formula>"HIDE-NO VAR"</formula>
    </cfRule>
  </conditionalFormatting>
  <conditionalFormatting sqref="K64">
    <cfRule type="cellIs" dxfId="14" priority="16" operator="equal">
      <formula>"NO VAR"</formula>
    </cfRule>
  </conditionalFormatting>
  <conditionalFormatting sqref="K64">
    <cfRule type="cellIs" dxfId="13" priority="15" operator="equal">
      <formula>"NO VAR"</formula>
    </cfRule>
  </conditionalFormatting>
  <conditionalFormatting sqref="K64">
    <cfRule type="cellIs" dxfId="12" priority="14" operator="equal">
      <formula>"HIDE-NO VAR"</formula>
    </cfRule>
  </conditionalFormatting>
  <conditionalFormatting sqref="K64">
    <cfRule type="cellIs" dxfId="11" priority="13" operator="equal">
      <formula>"NO VAR"</formula>
    </cfRule>
  </conditionalFormatting>
  <conditionalFormatting sqref="K64">
    <cfRule type="cellIs" dxfId="10" priority="12" operator="equal">
      <formula>"NO VAR"</formula>
    </cfRule>
  </conditionalFormatting>
  <conditionalFormatting sqref="K64">
    <cfRule type="cellIs" dxfId="9" priority="11" operator="equal">
      <formula>"HIDE-NO VAR"</formula>
    </cfRule>
  </conditionalFormatting>
  <conditionalFormatting sqref="K64">
    <cfRule type="cellIs" dxfId="8" priority="10" operator="equal">
      <formula>"NO VAR"</formula>
    </cfRule>
  </conditionalFormatting>
  <conditionalFormatting sqref="K64">
    <cfRule type="cellIs" dxfId="7" priority="9" operator="equal">
      <formula>"NO VAR"</formula>
    </cfRule>
  </conditionalFormatting>
  <conditionalFormatting sqref="K64">
    <cfRule type="cellIs" dxfId="6" priority="8" operator="equal">
      <formula>"HIDE-NO VAR"</formula>
    </cfRule>
  </conditionalFormatting>
  <conditionalFormatting sqref="K64">
    <cfRule type="cellIs" dxfId="5" priority="7" operator="equal">
      <formula>"NO VAR"</formula>
    </cfRule>
  </conditionalFormatting>
  <conditionalFormatting sqref="K64">
    <cfRule type="cellIs" dxfId="4" priority="6" operator="equal">
      <formula>"NO VAR"</formula>
    </cfRule>
  </conditionalFormatting>
  <conditionalFormatting sqref="K64">
    <cfRule type="cellIs" dxfId="3" priority="5" operator="equal">
      <formula>"HIDE-NO VAR"</formula>
    </cfRule>
  </conditionalFormatting>
  <conditionalFormatting sqref="K64">
    <cfRule type="cellIs" dxfId="2" priority="4" operator="equal">
      <formula>"NO VAR"</formula>
    </cfRule>
  </conditionalFormatting>
  <conditionalFormatting sqref="K64">
    <cfRule type="cellIs" dxfId="1" priority="3" operator="equal">
      <formula>"NO VAR"</formula>
    </cfRule>
  </conditionalFormatting>
  <conditionalFormatting sqref="K64">
    <cfRule type="cellIs" dxfId="0" priority="2" operator="equal">
      <formula>"INCORRECT LINE BEING PICKED UP"</formula>
    </cfRule>
  </conditionalFormatting>
  <printOptions horizontalCentered="1"/>
  <pageMargins left="0.7" right="0.7" top="0.75" bottom="0.75" header="0.3" footer="0.3"/>
  <pageSetup scale="62" orientation="landscape" r:id="rId1"/>
  <rowBreaks count="1" manualBreakCount="1">
    <brk id="45" max="5" man="1"/>
  </rowBreaks>
  <drawing r:id="rId2"/>
  <legacyDrawing r:id="rId3"/>
  <controls>
    <mc:AlternateContent xmlns:mc="http://schemas.openxmlformats.org/markup-compatibility/2006">
      <mc:Choice Requires="x14">
        <control shapeId="9217" r:id="rId4" name="CommandButton1">
          <controlPr defaultSize="0" autoLine="0" r:id="rId5">
            <anchor moveWithCells="1">
              <from>
                <xdr:col>11</xdr:col>
                <xdr:colOff>0</xdr:colOff>
                <xdr:row>2</xdr:row>
                <xdr:rowOff>257175</xdr:rowOff>
              </from>
              <to>
                <xdr:col>14</xdr:col>
                <xdr:colOff>266700</xdr:colOff>
                <xdr:row>4</xdr:row>
                <xdr:rowOff>219075</xdr:rowOff>
              </to>
            </anchor>
          </controlPr>
        </control>
      </mc:Choice>
      <mc:Fallback>
        <control shapeId="9217" r:id="rId4" name="CommandButton1"/>
      </mc:Fallback>
    </mc:AlternateContent>
    <mc:AlternateContent xmlns:mc="http://schemas.openxmlformats.org/markup-compatibility/2006">
      <mc:Choice Requires="x14">
        <control shapeId="9218" r:id="rId6" name="CommandButton2">
          <controlPr defaultSize="0" autoLine="0" r:id="rId7">
            <anchor moveWithCells="1">
              <from>
                <xdr:col>11</xdr:col>
                <xdr:colOff>0</xdr:colOff>
                <xdr:row>5</xdr:row>
                <xdr:rowOff>123825</xdr:rowOff>
              </from>
              <to>
                <xdr:col>14</xdr:col>
                <xdr:colOff>257175</xdr:colOff>
                <xdr:row>7</xdr:row>
                <xdr:rowOff>95250</xdr:rowOff>
              </to>
            </anchor>
          </controlPr>
        </control>
      </mc:Choice>
      <mc:Fallback>
        <control shapeId="9218" r:id="rId6" name="CommandButton2"/>
      </mc:Fallback>
    </mc:AlternateContent>
    <mc:AlternateContent xmlns:mc="http://schemas.openxmlformats.org/markup-compatibility/2006">
      <mc:Choice Requires="x14">
        <control shapeId="9219" r:id="rId8" name="Button 3">
          <controlPr defaultSize="0" print="0" autoFill="0" autoPict="0" macro="[0]!Macro8">
            <anchor moveWithCells="1" sizeWithCells="1">
              <from>
                <xdr:col>9</xdr:col>
                <xdr:colOff>9525</xdr:colOff>
                <xdr:row>0</xdr:row>
                <xdr:rowOff>152400</xdr:rowOff>
              </from>
              <to>
                <xdr:col>10</xdr:col>
                <xdr:colOff>1276350</xdr:colOff>
                <xdr:row>2</xdr:row>
                <xdr:rowOff>133350</xdr:rowOff>
              </to>
            </anchor>
          </controlPr>
        </control>
      </mc:Choice>
    </mc:AlternateContent>
    <mc:AlternateContent xmlns:mc="http://schemas.openxmlformats.org/markup-compatibility/2006">
      <mc:Choice Requires="x14">
        <control shapeId="9220" r:id="rId9" name="Button 4">
          <controlPr defaultSize="0" print="0" autoFill="0" autoPict="0" macro="[0]!Macro9">
            <anchor moveWithCells="1" sizeWithCells="1">
              <from>
                <xdr:col>9</xdr:col>
                <xdr:colOff>9525</xdr:colOff>
                <xdr:row>3</xdr:row>
                <xdr:rowOff>9525</xdr:rowOff>
              </from>
              <to>
                <xdr:col>10</xdr:col>
                <xdr:colOff>1295400</xdr:colOff>
                <xdr:row>5</xdr:row>
                <xdr:rowOff>104775</xdr:rowOff>
              </to>
            </anchor>
          </controlPr>
        </control>
      </mc:Choice>
    </mc:AlternateContent>
    <mc:AlternateContent xmlns:mc="http://schemas.openxmlformats.org/markup-compatibility/2006">
      <mc:Choice Requires="x14">
        <control shapeId="9221" r:id="rId10" name="Button 5">
          <controlPr defaultSize="0" print="0" autoFill="0" autoPict="0" macro="[0]!Macro10">
            <anchor moveWithCells="1" sizeWithCells="1">
              <from>
                <xdr:col>7</xdr:col>
                <xdr:colOff>9525</xdr:colOff>
                <xdr:row>0</xdr:row>
                <xdr:rowOff>171450</xdr:rowOff>
              </from>
              <to>
                <xdr:col>8</xdr:col>
                <xdr:colOff>962025</xdr:colOff>
                <xdr:row>2</xdr:row>
                <xdr:rowOff>95250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JUNE Cons Subsidies-ACCRUAL</vt:lpstr>
      <vt:lpstr>JUNE Variance Expl-ACCRUAL</vt:lpstr>
      <vt:lpstr>JUNE Cons Subsidies-CASH</vt:lpstr>
      <vt:lpstr>JUNE Variance Expl-CASH</vt:lpstr>
      <vt:lpstr>'JUNE Cons Subsidies-ACCRUAL'!Print_Area</vt:lpstr>
      <vt:lpstr>'JUNE Cons Subsidies-CASH'!Print_Area</vt:lpstr>
      <vt:lpstr>'JUNE Variance Expl-ACCRUAL'!Print_Area</vt:lpstr>
      <vt:lpstr>'JUNE Variance Expl-CASH'!Print_Area</vt:lpstr>
      <vt:lpstr>'JUNE Variance Expl-CASH'!Print_Titles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Dedonno, Katherine</dc:creator>
  <cp:lastModifiedBy>Perricelli, Robert</cp:lastModifiedBy>
  <cp:lastPrinted>2021-07-14T00:06:07Z</cp:lastPrinted>
  <dcterms:created xsi:type="dcterms:W3CDTF">2019-09-09T16:24:34Z</dcterms:created>
  <dcterms:modified xsi:type="dcterms:W3CDTF">2021-07-15T15:21:21Z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